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hoque\Desktop\Reports\estimates\2010-2016\"/>
    </mc:Choice>
  </mc:AlternateContent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7" i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D6" i="1" l="1"/>
  <c r="E6" i="1"/>
  <c r="I6" i="1"/>
  <c r="J6" i="1" s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D7" i="1"/>
  <c r="J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K35" i="1" l="1"/>
  <c r="K24" i="1"/>
  <c r="K28" i="1"/>
  <c r="K27" i="1"/>
  <c r="K26" i="1"/>
  <c r="K46" i="1"/>
  <c r="K54" i="1"/>
  <c r="K52" i="1"/>
  <c r="K42" i="1"/>
  <c r="K10" i="1"/>
  <c r="K25" i="1"/>
  <c r="K56" i="1"/>
  <c r="K16" i="1"/>
  <c r="K50" i="1"/>
  <c r="K49" i="1"/>
  <c r="K33" i="1"/>
  <c r="K9" i="1"/>
  <c r="K48" i="1"/>
  <c r="K32" i="1"/>
  <c r="K39" i="1"/>
  <c r="K23" i="1"/>
  <c r="K7" i="1"/>
  <c r="K57" i="1"/>
  <c r="K40" i="1"/>
  <c r="K8" i="1"/>
  <c r="K55" i="1"/>
  <c r="K31" i="1"/>
  <c r="K15" i="1"/>
  <c r="K47" i="1"/>
  <c r="K21" i="1" l="1"/>
  <c r="K38" i="1"/>
  <c r="K44" i="1"/>
  <c r="K12" i="1"/>
  <c r="K20" i="1"/>
  <c r="K45" i="1"/>
  <c r="K37" i="1"/>
  <c r="K30" i="1"/>
  <c r="K18" i="1"/>
  <c r="K43" i="1"/>
  <c r="K17" i="1"/>
  <c r="K53" i="1"/>
  <c r="K41" i="1"/>
  <c r="K13" i="1"/>
  <c r="K11" i="1"/>
  <c r="K29" i="1"/>
  <c r="K14" i="1"/>
  <c r="K19" i="1"/>
  <c r="K36" i="1"/>
  <c r="K34" i="1"/>
  <c r="K51" i="1"/>
  <c r="K22" i="1"/>
</calcChain>
</file>

<file path=xl/sharedStrings.xml><?xml version="1.0" encoding="utf-8"?>
<sst xmlns="http://schemas.openxmlformats.org/spreadsheetml/2006/main" count="68" uniqueCount="65">
  <si>
    <t>United States</t>
  </si>
  <si>
    <t>Alabama</t>
  </si>
  <si>
    <t>Alaska</t>
  </si>
  <si>
    <t>Arizona</t>
  </si>
  <si>
    <t>Arkansas</t>
  </si>
  <si>
    <t>California</t>
  </si>
  <si>
    <t>Colorado</t>
  </si>
  <si>
    <t>(X)</t>
  </si>
  <si>
    <t>Wyoming</t>
  </si>
  <si>
    <t>Connecticut</t>
  </si>
  <si>
    <t>Delaware</t>
  </si>
  <si>
    <t>District of Columbia</t>
  </si>
  <si>
    <t>Florida</t>
  </si>
  <si>
    <t>Wisconsin</t>
  </si>
  <si>
    <t>Georgia</t>
  </si>
  <si>
    <t>Hawaii</t>
  </si>
  <si>
    <t>Idaho</t>
  </si>
  <si>
    <t>Indiana</t>
  </si>
  <si>
    <t>Illinois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</si>
  <si>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</si>
  <si>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</si>
  <si>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</si>
  <si>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</si>
  <si>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</si>
  <si>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</si>
  <si>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</si>
  <si>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</si>
  <si>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</si>
  <si>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</si>
  <si>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</si>
  <si>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</si>
  <si>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</si>
  <si>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</si>
  <si>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</si>
  <si>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</si>
  <si>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</si>
  <si>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</si>
  <si>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</si>
  <si>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</si>
  <si>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</si>
  <si>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</si>
  <si>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</si>
  <si>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</si>
  <si>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</si>
  <si>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</si>
  <si>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</si>
  <si>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</si>
  <si>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</si>
  <si>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</si>
  <si>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</si>
  <si>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</si>
  <si>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</si>
  <si>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</si>
  <si>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Percent Change Due To</t>
  </si>
  <si>
    <t>Census Count 2010</t>
  </si>
  <si>
    <t>Numerical Change</t>
  </si>
  <si>
    <t>Percent Change</t>
  </si>
  <si>
    <t>Natural Increase</t>
  </si>
  <si>
    <t>International Migration</t>
  </si>
  <si>
    <t>Domestic Migration</t>
  </si>
  <si>
    <t>Natual Increase</t>
  </si>
  <si>
    <t xml:space="preserve"> and The District of Columbia</t>
  </si>
  <si>
    <t>US/State</t>
  </si>
  <si>
    <t>Estimate July 2016</t>
  </si>
  <si>
    <t>Table 2: Total Population and Components of Population Change from 2010 - 2016 for US, All 50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</si>
</sst>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right"/>
      <protection locked="0"/>
    </xf>
    <xf numFmtId="3" fontId="0" fillId="0" borderId="0" xfId="0" applyNumberFormat="1" applyBorder="1"/>
    <xf numFmtId="164" fontId="0" fillId="0" borderId="0" xfId="0" applyNumberFormat="1" applyBorder="1"/>
    <xf numFmtId="3" fontId="0" fillId="0" borderId="4" xfId="0" applyNumberFormat="1" applyBorder="1"/>
    <xf numFmtId="3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P53" sqref="P53"/>
    </sheetView>
  </sheetViews>
  <sheetFormatPr defaultRowHeight="15" x14ac:dyDescent="0.25"/>
  <cols>
    <col min="1" max="1" width="18.85546875" customWidth="1"/>
    <col min="2" max="2" width="12.85546875" customWidth="1"/>
    <col min="3" max="3" width="13.28515625" customWidth="1"/>
    <col min="4" max="4" width="10.42578125" customWidth="1"/>
    <col min="5" max="5" width="8.42578125" customWidth="1"/>
    <col min="7" max="7" width="11.28515625" customWidth="1"/>
    <col min="8" max="8" width="10" style="1" bestFit="1" customWidth="1"/>
    <col min="9" max="9" width="9" customWidth="1"/>
    <col min="10" max="10" width="7.28515625" customWidth="1"/>
    <col min="11" max="11" width="8.140625" customWidth="1"/>
  </cols>
  <sheetData>
    <row r="1" spans="1:11" s="2" customFormat="1" x14ac:dyDescent="0.25">
      <c r="A1" s="3" t="s">
        <v>64</v>
      </c>
      <c r="H1" s="1"/>
      <c r="K1" s="4"/>
    </row>
    <row r="2" spans="1:11" s="2" customFormat="1" x14ac:dyDescent="0.25">
      <c r="A2" s="3" t="s">
        <v>61</v>
      </c>
      <c r="H2" s="1"/>
    </row>
    <row r="3" spans="1:11" s="2" customFormat="1" x14ac:dyDescent="0.25">
      <c r="A3" s="3"/>
      <c r="H3" s="1"/>
    </row>
    <row r="4" spans="1:11" s="2" customFormat="1" x14ac:dyDescent="0.25">
      <c r="A4" s="5"/>
      <c r="B4" s="6"/>
      <c r="C4" s="6"/>
      <c r="D4" s="6"/>
      <c r="E4" s="6"/>
      <c r="F4" s="6"/>
      <c r="G4" s="6"/>
      <c r="H4" s="14"/>
      <c r="I4" s="10" t="s">
        <v>53</v>
      </c>
      <c r="J4" s="10"/>
      <c r="K4" s="10"/>
    </row>
    <row r="5" spans="1:11" s="2" customFormat="1" ht="51" x14ac:dyDescent="0.25">
      <c r="A5" s="7" t="s">
        <v>62</v>
      </c>
      <c r="B5" s="8" t="s">
        <v>54</v>
      </c>
      <c r="C5" s="9" t="s">
        <v>63</v>
      </c>
      <c r="D5" s="8" t="s">
        <v>55</v>
      </c>
      <c r="E5" s="8" t="s">
        <v>56</v>
      </c>
      <c r="F5" s="8" t="s">
        <v>57</v>
      </c>
      <c r="G5" s="8" t="s">
        <v>58</v>
      </c>
      <c r="H5" s="15" t="s">
        <v>59</v>
      </c>
      <c r="I5" s="8" t="s">
        <v>60</v>
      </c>
      <c r="J5" s="8" t="s">
        <v>58</v>
      </c>
      <c r="K5" s="8" t="s">
        <v>59</v>
      </c>
    </row>
    <row r="6" spans="1:11" x14ac:dyDescent="0.25">
      <c r="A6" t="s">
        <v>0</v>
      </c>
      <c r="B6" s="1">
        <v>308745538</v>
      </c>
      <c r="C6" s="11">
        <v>323127513</v>
      </c>
      <c r="D6" s="12">
        <f>(C6-B6)</f>
        <v>14381975</v>
      </c>
      <c r="E6" s="13">
        <f>((C6-B6)/B6)*100</f>
        <v>4.6581968740872952</v>
      </c>
      <c r="F6" s="11">
        <v>8527205</v>
      </c>
      <c r="G6" s="11">
        <v>5842203</v>
      </c>
      <c r="H6" s="11" t="s">
        <v>7</v>
      </c>
      <c r="I6" s="13">
        <f>(F6/D6)*100</f>
        <v>59.290917971975333</v>
      </c>
      <c r="J6" s="13">
        <f>(100-I6)</f>
        <v>40.709082028024667</v>
      </c>
      <c r="K6" s="13" t="s">
        <v>7</v>
      </c>
    </row>
    <row r="7" spans="1:11" x14ac:dyDescent="0.25">
      <c r="A7" t="s">
        <v>1</v>
      </c>
      <c r="B7" s="1">
        <v>4779736</v>
      </c>
      <c r="C7" s="11">
        <v>4863300</v>
      </c>
      <c r="D7" s="12">
        <f t="shared" ref="D7:D57" si="0">(C7-B7)</f>
        <v>83564</v>
      </c>
      <c r="E7" s="13">
        <f t="shared" ref="E7:E57" si="1">((C7-B7)/B7)*100</f>
        <v>1.7482973955046892</v>
      </c>
      <c r="F7" s="11">
        <v>54796</v>
      </c>
      <c r="G7" s="11">
        <v>29630</v>
      </c>
      <c r="H7" s="11">
        <f>D7-F7-G7</f>
        <v>-862</v>
      </c>
      <c r="I7" s="13">
        <f t="shared" ref="I7:I57" si="2">(F7/D7)*100</f>
        <v>65.5736920204873</v>
      </c>
      <c r="J7" s="13">
        <f>(G7/D7)*100</f>
        <v>35.457852663826529</v>
      </c>
      <c r="K7" s="13">
        <f>(100-I7-J7)</f>
        <v>-1.031544684313829</v>
      </c>
    </row>
    <row r="8" spans="1:11" x14ac:dyDescent="0.25">
      <c r="A8" t="s">
        <v>2</v>
      </c>
      <c r="B8" s="1">
        <v>710231</v>
      </c>
      <c r="C8" s="11">
        <v>741894</v>
      </c>
      <c r="D8" s="12">
        <f t="shared" si="0"/>
        <v>31663</v>
      </c>
      <c r="E8" s="13">
        <f t="shared" si="1"/>
        <v>4.4581270037494836</v>
      </c>
      <c r="F8" s="11">
        <v>45375</v>
      </c>
      <c r="G8" s="11">
        <v>13791</v>
      </c>
      <c r="H8" s="11">
        <f t="shared" ref="H8:H57" si="3">D8-F8-G8</f>
        <v>-27503</v>
      </c>
      <c r="I8" s="13">
        <f t="shared" si="2"/>
        <v>143.30606701828631</v>
      </c>
      <c r="J8" s="13">
        <f t="shared" ref="J8:J57" si="4">(G8/D8)*100</f>
        <v>43.555569592268576</v>
      </c>
      <c r="K8" s="13">
        <f t="shared" ref="K8:K57" si="5">(100-I8-J8)</f>
        <v>-86.861636610554882</v>
      </c>
    </row>
    <row r="9" spans="1:11" x14ac:dyDescent="0.25">
      <c r="A9" t="s">
        <v>3</v>
      </c>
      <c r="B9" s="1">
        <v>6392017</v>
      </c>
      <c r="C9" s="11">
        <v>6931071</v>
      </c>
      <c r="D9" s="12">
        <f t="shared" si="0"/>
        <v>539054</v>
      </c>
      <c r="E9" s="13">
        <f t="shared" si="1"/>
        <v>8.4332378965825647</v>
      </c>
      <c r="F9" s="11">
        <v>218903</v>
      </c>
      <c r="G9" s="11">
        <v>81853</v>
      </c>
      <c r="H9" s="11">
        <f t="shared" si="3"/>
        <v>238298</v>
      </c>
      <c r="I9" s="13">
        <f t="shared" si="2"/>
        <v>40.608733076834604</v>
      </c>
      <c r="J9" s="13">
        <f t="shared" si="4"/>
        <v>15.184564069647937</v>
      </c>
      <c r="K9" s="13">
        <f t="shared" si="5"/>
        <v>44.206702853517456</v>
      </c>
    </row>
    <row r="10" spans="1:11" x14ac:dyDescent="0.25">
      <c r="A10" t="s">
        <v>4</v>
      </c>
      <c r="B10" s="1">
        <v>2915918</v>
      </c>
      <c r="C10" s="11">
        <v>2988248</v>
      </c>
      <c r="D10" s="12">
        <f t="shared" si="0"/>
        <v>72330</v>
      </c>
      <c r="E10" s="13">
        <f t="shared" si="1"/>
        <v>2.480522428957193</v>
      </c>
      <c r="F10" s="11">
        <v>51216</v>
      </c>
      <c r="G10" s="11">
        <v>19238</v>
      </c>
      <c r="H10" s="11">
        <f t="shared" si="3"/>
        <v>1876</v>
      </c>
      <c r="I10" s="13">
        <f t="shared" si="2"/>
        <v>70.808793031936958</v>
      </c>
      <c r="J10" s="13">
        <f t="shared" si="4"/>
        <v>26.597539057099407</v>
      </c>
      <c r="K10" s="13">
        <f t="shared" si="5"/>
        <v>2.5936679109636351</v>
      </c>
    </row>
    <row r="11" spans="1:11" x14ac:dyDescent="0.25">
      <c r="A11" t="s">
        <v>5</v>
      </c>
      <c r="B11" s="1">
        <v>37253956</v>
      </c>
      <c r="C11" s="11">
        <v>39250017</v>
      </c>
      <c r="D11" s="12">
        <f t="shared" si="0"/>
        <v>1996061</v>
      </c>
      <c r="E11" s="13">
        <f t="shared" si="1"/>
        <v>5.35798399504203</v>
      </c>
      <c r="F11" s="11">
        <v>1571251</v>
      </c>
      <c r="G11" s="11">
        <v>826554</v>
      </c>
      <c r="H11" s="11">
        <f t="shared" si="3"/>
        <v>-401744</v>
      </c>
      <c r="I11" s="13">
        <f t="shared" si="2"/>
        <v>78.717584282243877</v>
      </c>
      <c r="J11" s="13">
        <f t="shared" si="4"/>
        <v>41.4092555287639</v>
      </c>
      <c r="K11" s="13">
        <f t="shared" si="5"/>
        <v>-20.126839811007777</v>
      </c>
    </row>
    <row r="12" spans="1:11" x14ac:dyDescent="0.25">
      <c r="A12" t="s">
        <v>6</v>
      </c>
      <c r="B12" s="1">
        <v>5029196</v>
      </c>
      <c r="C12" s="11">
        <v>5540545</v>
      </c>
      <c r="D12" s="12">
        <f t="shared" si="0"/>
        <v>511349</v>
      </c>
      <c r="E12" s="13">
        <f t="shared" si="1"/>
        <v>10.167609295799965</v>
      </c>
      <c r="F12" s="11">
        <v>198148</v>
      </c>
      <c r="G12" s="11">
        <v>62531</v>
      </c>
      <c r="H12" s="11">
        <f t="shared" si="3"/>
        <v>250670</v>
      </c>
      <c r="I12" s="13">
        <f t="shared" si="2"/>
        <v>38.750051334802649</v>
      </c>
      <c r="J12" s="13">
        <f t="shared" si="4"/>
        <v>12.228634455137295</v>
      </c>
      <c r="K12" s="13">
        <f t="shared" si="5"/>
        <v>49.021314210060055</v>
      </c>
    </row>
    <row r="13" spans="1:11" x14ac:dyDescent="0.25">
      <c r="A13" t="s">
        <v>9</v>
      </c>
      <c r="B13" s="1">
        <v>3574097</v>
      </c>
      <c r="C13" s="11">
        <v>3576452</v>
      </c>
      <c r="D13" s="12">
        <f t="shared" si="0"/>
        <v>2355</v>
      </c>
      <c r="E13" s="13">
        <f t="shared" si="1"/>
        <v>6.5890769052994375E-2</v>
      </c>
      <c r="F13" s="11">
        <v>42894</v>
      </c>
      <c r="G13" s="11">
        <v>100910</v>
      </c>
      <c r="H13" s="11">
        <f t="shared" si="3"/>
        <v>-141449</v>
      </c>
      <c r="I13" s="13">
        <f t="shared" si="2"/>
        <v>1821.4012738853505</v>
      </c>
      <c r="J13" s="13">
        <f t="shared" si="4"/>
        <v>4284.9256900212322</v>
      </c>
      <c r="K13" s="13">
        <f t="shared" si="5"/>
        <v>-6006.3269639065829</v>
      </c>
    </row>
    <row r="14" spans="1:11" x14ac:dyDescent="0.25">
      <c r="A14" t="s">
        <v>10</v>
      </c>
      <c r="B14" s="1">
        <v>897934</v>
      </c>
      <c r="C14" s="11">
        <v>952065</v>
      </c>
      <c r="D14" s="12">
        <f t="shared" si="0"/>
        <v>54131</v>
      </c>
      <c r="E14" s="13">
        <f t="shared" si="1"/>
        <v>6.0283940690518456</v>
      </c>
      <c r="F14" s="11">
        <v>17881</v>
      </c>
      <c r="G14" s="11">
        <v>15135</v>
      </c>
      <c r="H14" s="11">
        <f t="shared" si="3"/>
        <v>21115</v>
      </c>
      <c r="I14" s="13">
        <f t="shared" si="2"/>
        <v>33.032827769669879</v>
      </c>
      <c r="J14" s="13">
        <f t="shared" si="4"/>
        <v>27.959949012580594</v>
      </c>
      <c r="K14" s="13">
        <f t="shared" si="5"/>
        <v>39.007223217749527</v>
      </c>
    </row>
    <row r="15" spans="1:11" x14ac:dyDescent="0.25">
      <c r="A15" t="s">
        <v>11</v>
      </c>
      <c r="B15" s="1">
        <v>601723</v>
      </c>
      <c r="C15" s="11">
        <v>681170</v>
      </c>
      <c r="D15" s="12">
        <f t="shared" si="0"/>
        <v>79447</v>
      </c>
      <c r="E15" s="13">
        <f t="shared" si="1"/>
        <v>13.203251329930882</v>
      </c>
      <c r="F15" s="11">
        <v>28420</v>
      </c>
      <c r="G15" s="11">
        <v>23794</v>
      </c>
      <c r="H15" s="11">
        <f t="shared" si="3"/>
        <v>27233</v>
      </c>
      <c r="I15" s="13">
        <f t="shared" si="2"/>
        <v>35.772275856860546</v>
      </c>
      <c r="J15" s="13">
        <f t="shared" si="4"/>
        <v>29.949526099160444</v>
      </c>
      <c r="K15" s="13">
        <f t="shared" si="5"/>
        <v>34.27819804397901</v>
      </c>
    </row>
    <row r="16" spans="1:11" x14ac:dyDescent="0.25">
      <c r="A16" t="s">
        <v>12</v>
      </c>
      <c r="B16" s="1">
        <v>18801310</v>
      </c>
      <c r="C16" s="11">
        <v>20612439</v>
      </c>
      <c r="D16" s="12">
        <f t="shared" si="0"/>
        <v>1811129</v>
      </c>
      <c r="E16" s="13">
        <f t="shared" si="1"/>
        <v>9.6329936584206113</v>
      </c>
      <c r="F16" s="11">
        <v>203166</v>
      </c>
      <c r="G16" s="11">
        <v>695906</v>
      </c>
      <c r="H16" s="11">
        <f t="shared" si="3"/>
        <v>912057</v>
      </c>
      <c r="I16" s="13">
        <f t="shared" si="2"/>
        <v>11.217643801186995</v>
      </c>
      <c r="J16" s="13">
        <f t="shared" si="4"/>
        <v>38.423878144516486</v>
      </c>
      <c r="K16" s="13">
        <f t="shared" si="5"/>
        <v>50.358478054296519</v>
      </c>
    </row>
    <row r="17" spans="1:11" x14ac:dyDescent="0.25">
      <c r="A17" t="s">
        <v>14</v>
      </c>
      <c r="B17" s="1">
        <v>9687653</v>
      </c>
      <c r="C17" s="11">
        <v>10310371</v>
      </c>
      <c r="D17" s="12">
        <f t="shared" si="0"/>
        <v>622718</v>
      </c>
      <c r="E17" s="13">
        <f t="shared" si="1"/>
        <v>6.4279552539712155</v>
      </c>
      <c r="F17" s="11">
        <v>348541</v>
      </c>
      <c r="G17" s="11">
        <v>144659</v>
      </c>
      <c r="H17" s="11">
        <f t="shared" si="3"/>
        <v>129518</v>
      </c>
      <c r="I17" s="13">
        <f t="shared" si="2"/>
        <v>55.970921026853247</v>
      </c>
      <c r="J17" s="13">
        <f t="shared" si="4"/>
        <v>23.230258319174972</v>
      </c>
      <c r="K17" s="13">
        <f t="shared" si="5"/>
        <v>20.798820653971781</v>
      </c>
    </row>
    <row r="18" spans="1:11" x14ac:dyDescent="0.25">
      <c r="A18" t="s">
        <v>15</v>
      </c>
      <c r="B18" s="1">
        <v>1360301</v>
      </c>
      <c r="C18" s="11">
        <v>1428557</v>
      </c>
      <c r="D18" s="12">
        <f t="shared" si="0"/>
        <v>68256</v>
      </c>
      <c r="E18" s="13">
        <f t="shared" si="1"/>
        <v>5.0177129914629184</v>
      </c>
      <c r="F18" s="11">
        <v>49457</v>
      </c>
      <c r="G18" s="11">
        <v>48549</v>
      </c>
      <c r="H18" s="11">
        <f t="shared" si="3"/>
        <v>-29750</v>
      </c>
      <c r="I18" s="13">
        <f t="shared" si="2"/>
        <v>72.458098921706522</v>
      </c>
      <c r="J18" s="13">
        <f t="shared" si="4"/>
        <v>71.127812939521789</v>
      </c>
      <c r="K18" s="13">
        <f t="shared" si="5"/>
        <v>-43.585911861228311</v>
      </c>
    </row>
    <row r="19" spans="1:11" x14ac:dyDescent="0.25">
      <c r="A19" t="s">
        <v>16</v>
      </c>
      <c r="B19" s="1">
        <v>1567582</v>
      </c>
      <c r="C19" s="11">
        <v>1683140</v>
      </c>
      <c r="D19" s="12">
        <f t="shared" si="0"/>
        <v>115558</v>
      </c>
      <c r="E19" s="13">
        <f t="shared" si="1"/>
        <v>7.3717355774689937</v>
      </c>
      <c r="F19" s="11">
        <v>66179</v>
      </c>
      <c r="G19" s="11">
        <v>9986</v>
      </c>
      <c r="H19" s="11">
        <f t="shared" si="3"/>
        <v>39393</v>
      </c>
      <c r="I19" s="13">
        <f t="shared" si="2"/>
        <v>57.269077000294224</v>
      </c>
      <c r="J19" s="13">
        <f t="shared" si="4"/>
        <v>8.6415479672545388</v>
      </c>
      <c r="K19" s="13">
        <f t="shared" si="5"/>
        <v>34.089375032451237</v>
      </c>
    </row>
    <row r="20" spans="1:11" x14ac:dyDescent="0.25">
      <c r="A20" t="s">
        <v>18</v>
      </c>
      <c r="B20" s="1">
        <v>12830632</v>
      </c>
      <c r="C20" s="11">
        <v>12801539</v>
      </c>
      <c r="D20" s="12">
        <f t="shared" si="0"/>
        <v>-29093</v>
      </c>
      <c r="E20" s="13">
        <f t="shared" si="1"/>
        <v>-0.22674642994982633</v>
      </c>
      <c r="F20" s="11">
        <v>343082</v>
      </c>
      <c r="G20" s="11">
        <v>178520</v>
      </c>
      <c r="H20" s="11">
        <f t="shared" si="3"/>
        <v>-550695</v>
      </c>
      <c r="I20" s="13">
        <f t="shared" si="2"/>
        <v>-1179.2596157151206</v>
      </c>
      <c r="J20" s="13">
        <f t="shared" si="4"/>
        <v>-613.61839617777468</v>
      </c>
      <c r="K20" s="13">
        <f t="shared" si="5"/>
        <v>1892.8780118928953</v>
      </c>
    </row>
    <row r="21" spans="1:11" x14ac:dyDescent="0.25">
      <c r="A21" t="s">
        <v>17</v>
      </c>
      <c r="B21" s="1">
        <v>6483802</v>
      </c>
      <c r="C21" s="11">
        <v>6633053</v>
      </c>
      <c r="D21" s="12">
        <f t="shared" si="0"/>
        <v>149251</v>
      </c>
      <c r="E21" s="13">
        <f t="shared" si="1"/>
        <v>2.3019055794732783</v>
      </c>
      <c r="F21" s="11">
        <v>148571</v>
      </c>
      <c r="G21" s="11">
        <v>63671</v>
      </c>
      <c r="H21" s="11">
        <f t="shared" si="3"/>
        <v>-62991</v>
      </c>
      <c r="I21" s="13">
        <f t="shared" si="2"/>
        <v>99.544391662367431</v>
      </c>
      <c r="J21" s="13">
        <f t="shared" si="4"/>
        <v>42.660350684417523</v>
      </c>
      <c r="K21" s="13">
        <f t="shared" si="5"/>
        <v>-42.204742346784954</v>
      </c>
    </row>
    <row r="22" spans="1:11" x14ac:dyDescent="0.25">
      <c r="A22" t="s">
        <v>19</v>
      </c>
      <c r="B22" s="1">
        <v>3046355</v>
      </c>
      <c r="C22" s="11">
        <v>3134693</v>
      </c>
      <c r="D22" s="12">
        <f t="shared" si="0"/>
        <v>88338</v>
      </c>
      <c r="E22" s="13">
        <f t="shared" si="1"/>
        <v>2.8997933596051673</v>
      </c>
      <c r="F22" s="11">
        <v>65045</v>
      </c>
      <c r="G22" s="11">
        <v>35326</v>
      </c>
      <c r="H22" s="11">
        <f t="shared" si="3"/>
        <v>-12033</v>
      </c>
      <c r="I22" s="13">
        <f t="shared" si="2"/>
        <v>73.631959066313485</v>
      </c>
      <c r="J22" s="13">
        <f t="shared" si="4"/>
        <v>39.989585455862709</v>
      </c>
      <c r="K22" s="13">
        <f t="shared" si="5"/>
        <v>-13.621544522176194</v>
      </c>
    </row>
    <row r="23" spans="1:11" x14ac:dyDescent="0.25">
      <c r="A23" t="s">
        <v>20</v>
      </c>
      <c r="B23" s="1">
        <v>2853118</v>
      </c>
      <c r="C23" s="11">
        <v>2907289</v>
      </c>
      <c r="D23" s="12">
        <f t="shared" si="0"/>
        <v>54171</v>
      </c>
      <c r="E23" s="13">
        <f t="shared" si="1"/>
        <v>1.8986596418374566</v>
      </c>
      <c r="F23" s="11">
        <v>88736</v>
      </c>
      <c r="G23" s="11">
        <v>35867</v>
      </c>
      <c r="H23" s="11">
        <f t="shared" si="3"/>
        <v>-70432</v>
      </c>
      <c r="I23" s="13">
        <f t="shared" si="2"/>
        <v>163.80720311605842</v>
      </c>
      <c r="J23" s="13">
        <f t="shared" si="4"/>
        <v>66.210703143748489</v>
      </c>
      <c r="K23" s="13">
        <f t="shared" si="5"/>
        <v>-130.01790625980692</v>
      </c>
    </row>
    <row r="24" spans="1:11" x14ac:dyDescent="0.25">
      <c r="A24" t="s">
        <v>21</v>
      </c>
      <c r="B24" s="1">
        <v>4339367</v>
      </c>
      <c r="C24" s="11">
        <v>4436974</v>
      </c>
      <c r="D24" s="12">
        <f t="shared" si="0"/>
        <v>97607</v>
      </c>
      <c r="E24" s="13">
        <f t="shared" si="1"/>
        <v>2.2493372881344214</v>
      </c>
      <c r="F24" s="11">
        <v>73541</v>
      </c>
      <c r="G24" s="11">
        <v>40051</v>
      </c>
      <c r="H24" s="11">
        <f t="shared" si="3"/>
        <v>-15985</v>
      </c>
      <c r="I24" s="13">
        <f t="shared" si="2"/>
        <v>75.34398147673835</v>
      </c>
      <c r="J24" s="13">
        <f t="shared" si="4"/>
        <v>41.03291772106509</v>
      </c>
      <c r="K24" s="13">
        <f t="shared" si="5"/>
        <v>-16.376899197803439</v>
      </c>
    </row>
    <row r="25" spans="1:11" x14ac:dyDescent="0.25">
      <c r="A25" t="s">
        <v>22</v>
      </c>
      <c r="B25" s="1">
        <v>4533372</v>
      </c>
      <c r="C25" s="11">
        <v>4681666</v>
      </c>
      <c r="D25" s="12">
        <f t="shared" si="0"/>
        <v>148294</v>
      </c>
      <c r="E25" s="13">
        <f t="shared" si="1"/>
        <v>3.2711632753720634</v>
      </c>
      <c r="F25" s="11">
        <v>126378</v>
      </c>
      <c r="G25" s="11">
        <v>44308</v>
      </c>
      <c r="H25" s="11">
        <f t="shared" si="3"/>
        <v>-22392</v>
      </c>
      <c r="I25" s="13">
        <f t="shared" si="2"/>
        <v>85.221249679690345</v>
      </c>
      <c r="J25" s="13">
        <f t="shared" si="4"/>
        <v>29.878484631879914</v>
      </c>
      <c r="K25" s="13">
        <f t="shared" si="5"/>
        <v>-15.099734311570259</v>
      </c>
    </row>
    <row r="26" spans="1:11" x14ac:dyDescent="0.25">
      <c r="A26" t="s">
        <v>23</v>
      </c>
      <c r="B26" s="1">
        <v>1328361</v>
      </c>
      <c r="C26" s="11">
        <v>1331479</v>
      </c>
      <c r="D26" s="12">
        <f t="shared" si="0"/>
        <v>3118</v>
      </c>
      <c r="E26" s="13">
        <f t="shared" si="1"/>
        <v>0.23472534950965887</v>
      </c>
      <c r="F26" s="11">
        <v>-3554</v>
      </c>
      <c r="G26" s="11">
        <v>9715</v>
      </c>
      <c r="H26" s="11">
        <f t="shared" si="3"/>
        <v>-3043</v>
      </c>
      <c r="I26" s="13">
        <f t="shared" si="2"/>
        <v>-113.98332264271968</v>
      </c>
      <c r="J26" s="13">
        <f t="shared" si="4"/>
        <v>311.57793457344451</v>
      </c>
      <c r="K26" s="13">
        <f t="shared" si="5"/>
        <v>-97.594611930724824</v>
      </c>
    </row>
    <row r="27" spans="1:11" x14ac:dyDescent="0.25">
      <c r="A27" t="s">
        <v>24</v>
      </c>
      <c r="B27" s="1">
        <v>5773552</v>
      </c>
      <c r="C27" s="11">
        <v>6016447</v>
      </c>
      <c r="D27" s="12">
        <f t="shared" si="0"/>
        <v>242895</v>
      </c>
      <c r="E27" s="13">
        <f t="shared" si="1"/>
        <v>4.207028879275704</v>
      </c>
      <c r="F27" s="11">
        <v>170287</v>
      </c>
      <c r="G27" s="11">
        <v>161392</v>
      </c>
      <c r="H27" s="11">
        <f t="shared" si="3"/>
        <v>-88784</v>
      </c>
      <c r="I27" s="13">
        <f t="shared" si="2"/>
        <v>70.107247987813665</v>
      </c>
      <c r="J27" s="13">
        <f t="shared" si="4"/>
        <v>66.445171782045747</v>
      </c>
      <c r="K27" s="13">
        <f t="shared" si="5"/>
        <v>-36.552419769859412</v>
      </c>
    </row>
    <row r="28" spans="1:11" x14ac:dyDescent="0.25">
      <c r="A28" t="s">
        <v>25</v>
      </c>
      <c r="B28" s="1">
        <v>6547629</v>
      </c>
      <c r="C28" s="11">
        <v>6811779</v>
      </c>
      <c r="D28" s="12">
        <f t="shared" si="0"/>
        <v>264150</v>
      </c>
      <c r="E28" s="13">
        <f t="shared" si="1"/>
        <v>4.0342847769780485</v>
      </c>
      <c r="F28" s="11">
        <v>110159</v>
      </c>
      <c r="G28" s="11">
        <v>236088</v>
      </c>
      <c r="H28" s="11">
        <f t="shared" si="3"/>
        <v>-82097</v>
      </c>
      <c r="I28" s="13">
        <f t="shared" si="2"/>
        <v>41.70319893999622</v>
      </c>
      <c r="J28" s="13">
        <f t="shared" si="4"/>
        <v>89.376490630323673</v>
      </c>
      <c r="K28" s="13">
        <f t="shared" si="5"/>
        <v>-31.079689570319893</v>
      </c>
    </row>
    <row r="29" spans="1:11" x14ac:dyDescent="0.25">
      <c r="A29" t="s">
        <v>26</v>
      </c>
      <c r="B29" s="1">
        <v>9883640</v>
      </c>
      <c r="C29" s="11">
        <v>9928300</v>
      </c>
      <c r="D29" s="12">
        <f t="shared" si="0"/>
        <v>44660</v>
      </c>
      <c r="E29" s="13">
        <f t="shared" si="1"/>
        <v>0.4518578175651885</v>
      </c>
      <c r="F29" s="11">
        <v>137008</v>
      </c>
      <c r="G29" s="11">
        <v>128353</v>
      </c>
      <c r="H29" s="11">
        <f t="shared" si="3"/>
        <v>-220701</v>
      </c>
      <c r="I29" s="13">
        <f t="shared" si="2"/>
        <v>306.78011643528885</v>
      </c>
      <c r="J29" s="13">
        <f t="shared" si="4"/>
        <v>287.40035826242723</v>
      </c>
      <c r="K29" s="13">
        <f t="shared" si="5"/>
        <v>-494.18047469771608</v>
      </c>
    </row>
    <row r="30" spans="1:11" x14ac:dyDescent="0.25">
      <c r="A30" t="s">
        <v>27</v>
      </c>
      <c r="B30" s="1">
        <v>5303925</v>
      </c>
      <c r="C30" s="11">
        <v>5519952</v>
      </c>
      <c r="D30" s="12">
        <f t="shared" si="0"/>
        <v>216027</v>
      </c>
      <c r="E30" s="13">
        <f t="shared" si="1"/>
        <v>4.0729648326475205</v>
      </c>
      <c r="F30" s="11">
        <v>177116</v>
      </c>
      <c r="G30" s="11">
        <v>80206</v>
      </c>
      <c r="H30" s="11">
        <f t="shared" si="3"/>
        <v>-41295</v>
      </c>
      <c r="I30" s="13">
        <f t="shared" si="2"/>
        <v>81.987899660690573</v>
      </c>
      <c r="J30" s="13">
        <f t="shared" si="4"/>
        <v>37.127766436602833</v>
      </c>
      <c r="K30" s="13">
        <f t="shared" si="5"/>
        <v>-19.115666097293406</v>
      </c>
    </row>
    <row r="31" spans="1:11" x14ac:dyDescent="0.25">
      <c r="A31" t="s">
        <v>28</v>
      </c>
      <c r="B31" s="1">
        <v>2967297</v>
      </c>
      <c r="C31" s="11">
        <v>2988726</v>
      </c>
      <c r="D31" s="12">
        <f t="shared" si="0"/>
        <v>21429</v>
      </c>
      <c r="E31" s="13">
        <f t="shared" si="1"/>
        <v>0.7221724013470846</v>
      </c>
      <c r="F31" s="11">
        <v>54752</v>
      </c>
      <c r="G31" s="11">
        <v>14296</v>
      </c>
      <c r="H31" s="11">
        <f t="shared" si="3"/>
        <v>-47619</v>
      </c>
      <c r="I31" s="13">
        <f t="shared" si="2"/>
        <v>255.50422324886836</v>
      </c>
      <c r="J31" s="13">
        <f t="shared" si="4"/>
        <v>66.713332400018672</v>
      </c>
      <c r="K31" s="13">
        <f t="shared" si="5"/>
        <v>-222.21755564888701</v>
      </c>
    </row>
    <row r="32" spans="1:11" x14ac:dyDescent="0.25">
      <c r="A32" t="s">
        <v>29</v>
      </c>
      <c r="B32" s="1">
        <v>5988927</v>
      </c>
      <c r="C32" s="11">
        <v>6093000</v>
      </c>
      <c r="D32" s="12">
        <f t="shared" si="0"/>
        <v>104073</v>
      </c>
      <c r="E32" s="13">
        <f t="shared" si="1"/>
        <v>1.7377570305999723</v>
      </c>
      <c r="F32" s="11">
        <v>114300</v>
      </c>
      <c r="G32" s="11">
        <v>51332</v>
      </c>
      <c r="H32" s="11">
        <f t="shared" si="3"/>
        <v>-61559</v>
      </c>
      <c r="I32" s="13">
        <f t="shared" si="2"/>
        <v>109.82675621919229</v>
      </c>
      <c r="J32" s="13">
        <f t="shared" si="4"/>
        <v>49.323071305718102</v>
      </c>
      <c r="K32" s="13">
        <f t="shared" si="5"/>
        <v>-59.149827524910393</v>
      </c>
    </row>
    <row r="33" spans="1:11" x14ac:dyDescent="0.25">
      <c r="A33" t="s">
        <v>30</v>
      </c>
      <c r="B33" s="1">
        <v>989415</v>
      </c>
      <c r="C33" s="11">
        <v>1042520</v>
      </c>
      <c r="D33" s="12">
        <f t="shared" si="0"/>
        <v>53105</v>
      </c>
      <c r="E33" s="13">
        <f t="shared" si="1"/>
        <v>5.3673130081917089</v>
      </c>
      <c r="F33" s="11">
        <v>18515</v>
      </c>
      <c r="G33" s="11">
        <v>3945</v>
      </c>
      <c r="H33" s="11">
        <f t="shared" si="3"/>
        <v>30645</v>
      </c>
      <c r="I33" s="13">
        <f t="shared" si="2"/>
        <v>34.864890311646739</v>
      </c>
      <c r="J33" s="13">
        <f t="shared" si="4"/>
        <v>7.4286790321062046</v>
      </c>
      <c r="K33" s="13">
        <f t="shared" si="5"/>
        <v>57.706430656247051</v>
      </c>
    </row>
    <row r="34" spans="1:11" x14ac:dyDescent="0.25">
      <c r="A34" t="s">
        <v>31</v>
      </c>
      <c r="B34" s="1">
        <v>1826341</v>
      </c>
      <c r="C34" s="11">
        <v>1907116</v>
      </c>
      <c r="D34" s="12">
        <f t="shared" si="0"/>
        <v>80775</v>
      </c>
      <c r="E34" s="13">
        <f t="shared" si="1"/>
        <v>4.4227775645402474</v>
      </c>
      <c r="F34" s="11">
        <v>66791</v>
      </c>
      <c r="G34" s="11">
        <v>24303</v>
      </c>
      <c r="H34" s="11">
        <f t="shared" si="3"/>
        <v>-10319</v>
      </c>
      <c r="I34" s="13">
        <f t="shared" si="2"/>
        <v>82.687712782420306</v>
      </c>
      <c r="J34" s="13">
        <f t="shared" si="4"/>
        <v>30.087279480037139</v>
      </c>
      <c r="K34" s="13">
        <f t="shared" si="5"/>
        <v>-12.774992262457445</v>
      </c>
    </row>
    <row r="35" spans="1:11" x14ac:dyDescent="0.25">
      <c r="A35" t="s">
        <v>32</v>
      </c>
      <c r="B35" s="1">
        <v>2700551</v>
      </c>
      <c r="C35" s="11">
        <v>2940058</v>
      </c>
      <c r="D35" s="12">
        <f t="shared" si="0"/>
        <v>239507</v>
      </c>
      <c r="E35" s="13">
        <f t="shared" si="1"/>
        <v>8.8688197334543943</v>
      </c>
      <c r="F35" s="11">
        <v>87581</v>
      </c>
      <c r="G35" s="11">
        <v>42594</v>
      </c>
      <c r="H35" s="11">
        <f t="shared" si="3"/>
        <v>109332</v>
      </c>
      <c r="I35" s="13">
        <f t="shared" si="2"/>
        <v>36.56719845348988</v>
      </c>
      <c r="J35" s="13">
        <f t="shared" si="4"/>
        <v>17.784031364427761</v>
      </c>
      <c r="K35" s="13">
        <f t="shared" si="5"/>
        <v>45.648770182082359</v>
      </c>
    </row>
    <row r="36" spans="1:11" x14ac:dyDescent="0.25">
      <c r="A36" t="s">
        <v>33</v>
      </c>
      <c r="B36" s="1">
        <v>1316470</v>
      </c>
      <c r="C36" s="11">
        <v>1334795</v>
      </c>
      <c r="D36" s="12">
        <f t="shared" si="0"/>
        <v>18325</v>
      </c>
      <c r="E36" s="13">
        <f t="shared" si="1"/>
        <v>1.3919800679088776</v>
      </c>
      <c r="F36" s="11">
        <v>9205</v>
      </c>
      <c r="G36" s="11">
        <v>12587</v>
      </c>
      <c r="H36" s="11">
        <f t="shared" si="3"/>
        <v>-3467</v>
      </c>
      <c r="I36" s="13">
        <f t="shared" si="2"/>
        <v>50.231923601637106</v>
      </c>
      <c r="J36" s="13">
        <f t="shared" si="4"/>
        <v>68.687585266030013</v>
      </c>
      <c r="K36" s="13">
        <f t="shared" si="5"/>
        <v>-18.919508867667119</v>
      </c>
    </row>
    <row r="37" spans="1:11" x14ac:dyDescent="0.25">
      <c r="A37" t="s">
        <v>34</v>
      </c>
      <c r="B37" s="1">
        <v>8791894</v>
      </c>
      <c r="C37" s="11">
        <v>8944469</v>
      </c>
      <c r="D37" s="12">
        <f t="shared" si="0"/>
        <v>152575</v>
      </c>
      <c r="E37" s="13">
        <f t="shared" si="1"/>
        <v>1.7354053631674815</v>
      </c>
      <c r="F37" s="11">
        <v>201216</v>
      </c>
      <c r="G37" s="11">
        <v>297224</v>
      </c>
      <c r="H37" s="11">
        <f t="shared" si="3"/>
        <v>-345865</v>
      </c>
      <c r="I37" s="13">
        <f t="shared" si="2"/>
        <v>131.88005898738325</v>
      </c>
      <c r="J37" s="13">
        <f t="shared" si="4"/>
        <v>194.80517778141896</v>
      </c>
      <c r="K37" s="13">
        <f t="shared" si="5"/>
        <v>-226.68523676880221</v>
      </c>
    </row>
    <row r="38" spans="1:11" x14ac:dyDescent="0.25">
      <c r="A38" t="s">
        <v>35</v>
      </c>
      <c r="B38" s="1">
        <v>2059179</v>
      </c>
      <c r="C38" s="11">
        <v>2081015</v>
      </c>
      <c r="D38" s="12">
        <f t="shared" si="0"/>
        <v>21836</v>
      </c>
      <c r="E38" s="13">
        <f t="shared" si="1"/>
        <v>1.0604226247451047</v>
      </c>
      <c r="F38" s="11">
        <v>59585</v>
      </c>
      <c r="G38" s="11">
        <v>15183</v>
      </c>
      <c r="H38" s="11">
        <f t="shared" si="3"/>
        <v>-52932</v>
      </c>
      <c r="I38" s="13">
        <f t="shared" si="2"/>
        <v>272.87506869389995</v>
      </c>
      <c r="J38" s="13">
        <f t="shared" si="4"/>
        <v>69.531965561458136</v>
      </c>
      <c r="K38" s="13">
        <f t="shared" si="5"/>
        <v>-242.4070342553581</v>
      </c>
    </row>
    <row r="39" spans="1:11" x14ac:dyDescent="0.25">
      <c r="A39" t="s">
        <v>36</v>
      </c>
      <c r="B39" s="1">
        <v>19378102</v>
      </c>
      <c r="C39" s="11">
        <v>19745289</v>
      </c>
      <c r="D39" s="12">
        <f t="shared" si="0"/>
        <v>367187</v>
      </c>
      <c r="E39" s="13">
        <f t="shared" si="1"/>
        <v>1.8948553372254928</v>
      </c>
      <c r="F39" s="11">
        <v>546619</v>
      </c>
      <c r="G39" s="11">
        <v>699448</v>
      </c>
      <c r="H39" s="11">
        <f t="shared" si="3"/>
        <v>-878880</v>
      </c>
      <c r="I39" s="13">
        <f t="shared" si="2"/>
        <v>148.86665377586897</v>
      </c>
      <c r="J39" s="13">
        <f t="shared" si="4"/>
        <v>190.48822534566855</v>
      </c>
      <c r="K39" s="13">
        <f t="shared" si="5"/>
        <v>-239.35487912153752</v>
      </c>
    </row>
    <row r="40" spans="1:11" x14ac:dyDescent="0.25">
      <c r="A40" t="s">
        <v>37</v>
      </c>
      <c r="B40" s="1">
        <v>9535483</v>
      </c>
      <c r="C40" s="11">
        <v>10146788</v>
      </c>
      <c r="D40" s="12">
        <f t="shared" si="0"/>
        <v>611305</v>
      </c>
      <c r="E40" s="13">
        <f t="shared" si="1"/>
        <v>6.410844631572413</v>
      </c>
      <c r="F40" s="11">
        <v>228434</v>
      </c>
      <c r="G40" s="11">
        <v>128086</v>
      </c>
      <c r="H40" s="11">
        <f t="shared" si="3"/>
        <v>254785</v>
      </c>
      <c r="I40" s="13">
        <f t="shared" si="2"/>
        <v>37.368253163314549</v>
      </c>
      <c r="J40" s="13">
        <f t="shared" si="4"/>
        <v>20.952879495505517</v>
      </c>
      <c r="K40" s="13">
        <f t="shared" si="5"/>
        <v>41.678867341179938</v>
      </c>
    </row>
    <row r="41" spans="1:11" x14ac:dyDescent="0.25">
      <c r="A41" t="s">
        <v>38</v>
      </c>
      <c r="B41" s="1">
        <v>672591</v>
      </c>
      <c r="C41" s="11">
        <v>757952</v>
      </c>
      <c r="D41" s="12">
        <f t="shared" si="0"/>
        <v>85361</v>
      </c>
      <c r="E41" s="13">
        <f t="shared" si="1"/>
        <v>12.691368156873938</v>
      </c>
      <c r="F41" s="11">
        <v>28036</v>
      </c>
      <c r="G41" s="11">
        <v>9475</v>
      </c>
      <c r="H41" s="11">
        <f t="shared" si="3"/>
        <v>47850</v>
      </c>
      <c r="I41" s="13">
        <f t="shared" si="2"/>
        <v>32.844038846780144</v>
      </c>
      <c r="J41" s="13">
        <f t="shared" si="4"/>
        <v>11.099916823842269</v>
      </c>
      <c r="K41" s="13">
        <f t="shared" si="5"/>
        <v>56.056044329377592</v>
      </c>
    </row>
    <row r="42" spans="1:11" x14ac:dyDescent="0.25">
      <c r="A42" t="s">
        <v>39</v>
      </c>
      <c r="B42" s="1">
        <v>11536504</v>
      </c>
      <c r="C42" s="11">
        <v>11614373</v>
      </c>
      <c r="D42" s="12">
        <f t="shared" si="0"/>
        <v>77869</v>
      </c>
      <c r="E42" s="13">
        <f t="shared" si="1"/>
        <v>0.67497917913433747</v>
      </c>
      <c r="F42" s="11">
        <v>159305</v>
      </c>
      <c r="G42" s="11">
        <v>112592</v>
      </c>
      <c r="H42" s="11">
        <f t="shared" si="3"/>
        <v>-194028</v>
      </c>
      <c r="I42" s="13">
        <f t="shared" si="2"/>
        <v>204.58077026801425</v>
      </c>
      <c r="J42" s="13">
        <f t="shared" si="4"/>
        <v>144.59155761599609</v>
      </c>
      <c r="K42" s="13">
        <f t="shared" si="5"/>
        <v>-249.17232788401034</v>
      </c>
    </row>
    <row r="43" spans="1:11" x14ac:dyDescent="0.25">
      <c r="A43" t="s">
        <v>40</v>
      </c>
      <c r="B43" s="1">
        <v>3751351</v>
      </c>
      <c r="C43" s="11">
        <v>3923561</v>
      </c>
      <c r="D43" s="12">
        <f t="shared" si="0"/>
        <v>172210</v>
      </c>
      <c r="E43" s="13">
        <f t="shared" si="1"/>
        <v>4.5906128218873681</v>
      </c>
      <c r="F43" s="11">
        <v>92535</v>
      </c>
      <c r="G43" s="11">
        <v>38804</v>
      </c>
      <c r="H43" s="11">
        <f t="shared" si="3"/>
        <v>40871</v>
      </c>
      <c r="I43" s="13">
        <f t="shared" si="2"/>
        <v>53.733813367400259</v>
      </c>
      <c r="J43" s="13">
        <f t="shared" si="4"/>
        <v>22.532953951570754</v>
      </c>
      <c r="K43" s="13">
        <f t="shared" si="5"/>
        <v>23.733232681028987</v>
      </c>
    </row>
    <row r="44" spans="1:11" x14ac:dyDescent="0.25">
      <c r="A44" t="s">
        <v>41</v>
      </c>
      <c r="B44" s="1">
        <v>3831074</v>
      </c>
      <c r="C44" s="11">
        <v>4093465</v>
      </c>
      <c r="D44" s="12">
        <f t="shared" si="0"/>
        <v>262391</v>
      </c>
      <c r="E44" s="13">
        <f t="shared" si="1"/>
        <v>6.8490193611504244</v>
      </c>
      <c r="F44" s="11">
        <v>74084</v>
      </c>
      <c r="G44" s="11">
        <v>38917</v>
      </c>
      <c r="H44" s="11">
        <f t="shared" si="3"/>
        <v>149390</v>
      </c>
      <c r="I44" s="13">
        <f t="shared" si="2"/>
        <v>28.234200105948755</v>
      </c>
      <c r="J44" s="13">
        <f t="shared" si="4"/>
        <v>14.831682489109763</v>
      </c>
      <c r="K44" s="13">
        <f t="shared" si="5"/>
        <v>56.934117404941475</v>
      </c>
    </row>
    <row r="45" spans="1:11" x14ac:dyDescent="0.25">
      <c r="A45" t="s">
        <v>42</v>
      </c>
      <c r="B45" s="1">
        <v>12702379</v>
      </c>
      <c r="C45" s="11">
        <v>12784227</v>
      </c>
      <c r="D45" s="12">
        <f t="shared" si="0"/>
        <v>81848</v>
      </c>
      <c r="E45" s="13">
        <f t="shared" si="1"/>
        <v>0.6443517391505954</v>
      </c>
      <c r="F45" s="11">
        <v>83072</v>
      </c>
      <c r="G45" s="11">
        <v>195038</v>
      </c>
      <c r="H45" s="11">
        <f t="shared" si="3"/>
        <v>-196262</v>
      </c>
      <c r="I45" s="13">
        <f t="shared" si="2"/>
        <v>101.49545498973707</v>
      </c>
      <c r="J45" s="13">
        <f t="shared" si="4"/>
        <v>238.29293324210732</v>
      </c>
      <c r="K45" s="13">
        <f t="shared" si="5"/>
        <v>-239.78838823184441</v>
      </c>
    </row>
    <row r="46" spans="1:11" x14ac:dyDescent="0.25">
      <c r="A46" t="s">
        <v>43</v>
      </c>
      <c r="B46" s="1">
        <v>1052567</v>
      </c>
      <c r="C46" s="11">
        <v>1056426</v>
      </c>
      <c r="D46" s="12">
        <f t="shared" si="0"/>
        <v>3859</v>
      </c>
      <c r="E46" s="13">
        <f t="shared" si="1"/>
        <v>0.36662749259667082</v>
      </c>
      <c r="F46" s="11">
        <v>7657</v>
      </c>
      <c r="G46" s="11">
        <v>25406</v>
      </c>
      <c r="H46" s="11">
        <f t="shared" si="3"/>
        <v>-29204</v>
      </c>
      <c r="I46" s="13">
        <f t="shared" si="2"/>
        <v>198.41927960611559</v>
      </c>
      <c r="J46" s="13">
        <f t="shared" si="4"/>
        <v>658.35708732832336</v>
      </c>
      <c r="K46" s="13">
        <f t="shared" si="5"/>
        <v>-756.77636693443901</v>
      </c>
    </row>
    <row r="47" spans="1:11" x14ac:dyDescent="0.25">
      <c r="A47" t="s">
        <v>44</v>
      </c>
      <c r="B47" s="1">
        <v>4625364</v>
      </c>
      <c r="C47" s="11">
        <v>4961119</v>
      </c>
      <c r="D47" s="12">
        <f t="shared" si="0"/>
        <v>335755</v>
      </c>
      <c r="E47" s="13">
        <f t="shared" si="1"/>
        <v>7.2589962649426081</v>
      </c>
      <c r="F47" s="11">
        <v>81678</v>
      </c>
      <c r="G47" s="11">
        <v>36963</v>
      </c>
      <c r="H47" s="11">
        <f t="shared" si="3"/>
        <v>217114</v>
      </c>
      <c r="I47" s="13">
        <f t="shared" si="2"/>
        <v>24.326666765945408</v>
      </c>
      <c r="J47" s="13">
        <f t="shared" si="4"/>
        <v>11.008920194784888</v>
      </c>
      <c r="K47" s="13">
        <f t="shared" si="5"/>
        <v>64.664413039269704</v>
      </c>
    </row>
    <row r="48" spans="1:11" x14ac:dyDescent="0.25">
      <c r="A48" t="s">
        <v>45</v>
      </c>
      <c r="B48" s="1">
        <v>814180</v>
      </c>
      <c r="C48" s="11">
        <v>865454</v>
      </c>
      <c r="D48" s="12">
        <f t="shared" si="0"/>
        <v>51274</v>
      </c>
      <c r="E48" s="13">
        <f t="shared" si="1"/>
        <v>6.2976246038959447</v>
      </c>
      <c r="F48" s="11">
        <v>29771</v>
      </c>
      <c r="G48" s="11">
        <v>9563</v>
      </c>
      <c r="H48" s="11">
        <f t="shared" si="3"/>
        <v>11940</v>
      </c>
      <c r="I48" s="13">
        <f t="shared" si="2"/>
        <v>58.062565822834188</v>
      </c>
      <c r="J48" s="13">
        <f t="shared" si="4"/>
        <v>18.65077817217303</v>
      </c>
      <c r="K48" s="13">
        <f t="shared" si="5"/>
        <v>23.286656004992782</v>
      </c>
    </row>
    <row r="49" spans="1:11" x14ac:dyDescent="0.25">
      <c r="A49" t="s">
        <v>46</v>
      </c>
      <c r="B49" s="1">
        <v>6346105</v>
      </c>
      <c r="C49" s="11">
        <v>6651194</v>
      </c>
      <c r="D49" s="12">
        <f t="shared" si="0"/>
        <v>305089</v>
      </c>
      <c r="E49" s="13">
        <f t="shared" si="1"/>
        <v>4.8075000334851063</v>
      </c>
      <c r="F49" s="11">
        <v>110000</v>
      </c>
      <c r="G49" s="11">
        <v>55613</v>
      </c>
      <c r="H49" s="11">
        <f t="shared" si="3"/>
        <v>139476</v>
      </c>
      <c r="I49" s="13">
        <f t="shared" si="2"/>
        <v>36.055052787875013</v>
      </c>
      <c r="J49" s="13">
        <f t="shared" si="4"/>
        <v>18.22845136992812</v>
      </c>
      <c r="K49" s="13">
        <f t="shared" si="5"/>
        <v>45.716495842196863</v>
      </c>
    </row>
    <row r="50" spans="1:11" x14ac:dyDescent="0.25">
      <c r="A50" t="s">
        <v>47</v>
      </c>
      <c r="B50" s="1">
        <v>25145561</v>
      </c>
      <c r="C50" s="11">
        <v>27862596</v>
      </c>
      <c r="D50" s="12">
        <f t="shared" si="0"/>
        <v>2717035</v>
      </c>
      <c r="E50" s="13">
        <f t="shared" si="1"/>
        <v>10.805227212866717</v>
      </c>
      <c r="F50" s="11">
        <v>1319914</v>
      </c>
      <c r="G50" s="11">
        <v>508843</v>
      </c>
      <c r="H50" s="11">
        <f t="shared" si="3"/>
        <v>888278</v>
      </c>
      <c r="I50" s="13">
        <f t="shared" si="2"/>
        <v>48.57920490534719</v>
      </c>
      <c r="J50" s="13">
        <f t="shared" si="4"/>
        <v>18.727877999363276</v>
      </c>
      <c r="K50" s="13">
        <f t="shared" si="5"/>
        <v>32.69291709528953</v>
      </c>
    </row>
    <row r="51" spans="1:11" x14ac:dyDescent="0.25">
      <c r="A51" t="s">
        <v>48</v>
      </c>
      <c r="B51" s="1">
        <v>2763885</v>
      </c>
      <c r="C51" s="11">
        <v>3051217</v>
      </c>
      <c r="D51" s="12">
        <f t="shared" si="0"/>
        <v>287332</v>
      </c>
      <c r="E51" s="13">
        <f t="shared" si="1"/>
        <v>10.395946285753569</v>
      </c>
      <c r="F51" s="11">
        <v>222429</v>
      </c>
      <c r="G51" s="11">
        <v>32159</v>
      </c>
      <c r="H51" s="11">
        <f t="shared" si="3"/>
        <v>32744</v>
      </c>
      <c r="I51" s="13">
        <f t="shared" si="2"/>
        <v>77.411844138487879</v>
      </c>
      <c r="J51" s="13">
        <f t="shared" si="4"/>
        <v>11.19227931452118</v>
      </c>
      <c r="K51" s="13">
        <f t="shared" si="5"/>
        <v>11.395876546990941</v>
      </c>
    </row>
    <row r="52" spans="1:11" x14ac:dyDescent="0.25">
      <c r="A52" t="s">
        <v>49</v>
      </c>
      <c r="B52" s="1">
        <v>625741</v>
      </c>
      <c r="C52" s="11">
        <v>624594</v>
      </c>
      <c r="D52" s="12">
        <f t="shared" si="0"/>
        <v>-1147</v>
      </c>
      <c r="E52" s="13">
        <f t="shared" si="1"/>
        <v>-0.1833026763469231</v>
      </c>
      <c r="F52" s="11">
        <v>3434</v>
      </c>
      <c r="G52" s="11">
        <v>5196</v>
      </c>
      <c r="H52" s="11">
        <f t="shared" si="3"/>
        <v>-9777</v>
      </c>
      <c r="I52" s="13">
        <f t="shared" si="2"/>
        <v>-299.3897122929381</v>
      </c>
      <c r="J52" s="13">
        <f t="shared" si="4"/>
        <v>-453.00784655623369</v>
      </c>
      <c r="K52" s="13">
        <f t="shared" si="5"/>
        <v>852.39755884917179</v>
      </c>
    </row>
    <row r="53" spans="1:11" x14ac:dyDescent="0.25">
      <c r="A53" t="s">
        <v>50</v>
      </c>
      <c r="B53" s="1">
        <v>8001024</v>
      </c>
      <c r="C53" s="11">
        <v>8411808</v>
      </c>
      <c r="D53" s="12">
        <f t="shared" si="0"/>
        <v>410784</v>
      </c>
      <c r="E53" s="13">
        <f t="shared" si="1"/>
        <v>5.1341428297177965</v>
      </c>
      <c r="F53" s="11">
        <v>248850</v>
      </c>
      <c r="G53" s="11">
        <v>202410</v>
      </c>
      <c r="H53" s="11">
        <f t="shared" si="3"/>
        <v>-40476</v>
      </c>
      <c r="I53" s="13">
        <f t="shared" si="2"/>
        <v>60.579282542650148</v>
      </c>
      <c r="J53" s="13">
        <f t="shared" si="4"/>
        <v>49.274071044636599</v>
      </c>
      <c r="K53" s="13">
        <f t="shared" si="5"/>
        <v>-9.8533535872867475</v>
      </c>
    </row>
    <row r="54" spans="1:11" x14ac:dyDescent="0.25">
      <c r="A54" t="s">
        <v>51</v>
      </c>
      <c r="B54" s="1">
        <v>6724540</v>
      </c>
      <c r="C54" s="11">
        <v>7288000</v>
      </c>
      <c r="D54" s="12">
        <f t="shared" si="0"/>
        <v>563460</v>
      </c>
      <c r="E54" s="13">
        <f t="shared" si="1"/>
        <v>8.3791605076332356</v>
      </c>
      <c r="F54" s="11">
        <v>225566</v>
      </c>
      <c r="G54" s="11">
        <v>142595</v>
      </c>
      <c r="H54" s="11">
        <f t="shared" si="3"/>
        <v>195299</v>
      </c>
      <c r="I54" s="13">
        <f t="shared" si="2"/>
        <v>40.032300429489226</v>
      </c>
      <c r="J54" s="13">
        <f t="shared" si="4"/>
        <v>25.307031555034964</v>
      </c>
      <c r="K54" s="13">
        <f t="shared" si="5"/>
        <v>34.660668015475807</v>
      </c>
    </row>
    <row r="55" spans="1:11" x14ac:dyDescent="0.25">
      <c r="A55" t="s">
        <v>52</v>
      </c>
      <c r="B55" s="1">
        <v>1852994</v>
      </c>
      <c r="C55" s="11">
        <v>1831102</v>
      </c>
      <c r="D55" s="12">
        <f t="shared" si="0"/>
        <v>-21892</v>
      </c>
      <c r="E55" s="13">
        <f t="shared" si="1"/>
        <v>-1.1814393354754522</v>
      </c>
      <c r="F55" s="11">
        <v>-9766</v>
      </c>
      <c r="G55" s="11">
        <v>6564</v>
      </c>
      <c r="H55" s="11">
        <f t="shared" si="3"/>
        <v>-18690</v>
      </c>
      <c r="I55" s="13">
        <f t="shared" si="2"/>
        <v>44.609903160972038</v>
      </c>
      <c r="J55" s="13">
        <f t="shared" si="4"/>
        <v>-29.983555636762286</v>
      </c>
      <c r="K55" s="13">
        <f t="shared" si="5"/>
        <v>85.373652475790252</v>
      </c>
    </row>
    <row r="56" spans="1:11" x14ac:dyDescent="0.25">
      <c r="A56" t="s">
        <v>13</v>
      </c>
      <c r="B56" s="1">
        <v>5686986</v>
      </c>
      <c r="C56" s="11">
        <v>5778708</v>
      </c>
      <c r="D56" s="12">
        <f t="shared" si="0"/>
        <v>91722</v>
      </c>
      <c r="E56" s="13">
        <f t="shared" si="1"/>
        <v>1.6128402637178989</v>
      </c>
      <c r="F56" s="11">
        <v>112375</v>
      </c>
      <c r="G56" s="11">
        <v>43853</v>
      </c>
      <c r="H56" s="11">
        <f t="shared" si="3"/>
        <v>-64506</v>
      </c>
      <c r="I56" s="13">
        <f t="shared" si="2"/>
        <v>122.51695340267329</v>
      </c>
      <c r="J56" s="13">
        <f t="shared" si="4"/>
        <v>47.810776040644555</v>
      </c>
      <c r="K56" s="13">
        <f t="shared" si="5"/>
        <v>-70.32772944331785</v>
      </c>
    </row>
    <row r="57" spans="1:11" x14ac:dyDescent="0.25">
      <c r="A57" t="s">
        <v>8</v>
      </c>
      <c r="B57" s="1">
        <v>563626</v>
      </c>
      <c r="C57" s="11">
        <v>585501</v>
      </c>
      <c r="D57" s="12">
        <f t="shared" si="0"/>
        <v>21875</v>
      </c>
      <c r="E57" s="13">
        <f t="shared" si="1"/>
        <v>3.8811197496212029</v>
      </c>
      <c r="F57" s="11">
        <v>18671</v>
      </c>
      <c r="G57" s="11">
        <v>3181</v>
      </c>
      <c r="H57" s="11">
        <f t="shared" si="3"/>
        <v>23</v>
      </c>
      <c r="I57" s="13">
        <f t="shared" si="2"/>
        <v>85.353142857142856</v>
      </c>
      <c r="J57" s="13">
        <f t="shared" si="4"/>
        <v>14.541714285714285</v>
      </c>
      <c r="K57" s="13">
        <f t="shared" si="5"/>
        <v>0.10514285714285876</v>
      </c>
    </row>
  </sheetData>
  <mergeCells count="1">
    <mergeCell ref="I4:K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Hoque, Nazrul</dc:creator>
  <cp:lastModifiedBy>Hoque, Nazrul</cp:lastModifiedBy>
  <cp:lastPrinted>2017-05-05T17:05:31Z</cp:lastPrinted>
  <dcterms:created xsi:type="dcterms:W3CDTF">2016-05-02T21:59:48Z</dcterms:created>
  <dcterms:modified xsi:type="dcterms:W3CDTF">2017-05-11T17:11:19Z</dcterms:modified>
</cp:coreProperties>
</file>