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I:\IR_UH_DOCUMENTATION\CMS IR Website\Reports for website\CDS\"/>
    </mc:Choice>
  </mc:AlternateContent>
  <xr:revisionPtr revIDLastSave="0" documentId="13_ncr:1_{9F7F2A8D-0689-4EA2-B4B6-235222B8F514}" xr6:coauthVersionLast="36" xr6:coauthVersionMax="47" xr10:uidLastSave="{00000000-0000-0000-0000-000000000000}"/>
  <bookViews>
    <workbookView xWindow="0" yWindow="0" windowWidth="21570" windowHeight="7380" xr2:uid="{00000000-000D-0000-FFFF-FFFF00000000}"/>
  </bookViews>
  <sheets>
    <sheet name="Information" sheetId="12" r:id="rId1"/>
    <sheet name="Enrollment" sheetId="2" r:id="rId2"/>
    <sheet name="Admission" sheetId="3" r:id="rId3"/>
    <sheet name="Transfer" sheetId="4" r:id="rId4"/>
    <sheet name="Academic" sheetId="5" r:id="rId5"/>
    <sheet name="Student Life" sheetId="6" r:id="rId6"/>
    <sheet name="Expenses" sheetId="7" r:id="rId7"/>
    <sheet name="Financial Aid" sheetId="8" r:id="rId8"/>
    <sheet name="Faculty" sheetId="9" r:id="rId9"/>
    <sheet name="Degrees" sheetId="10" r:id="rId10"/>
    <sheet name="Definitions" sheetId="13" r:id="rId11"/>
  </sheets>
  <externalReferences>
    <externalReference r:id="rId12"/>
  </externalReferences>
  <definedNames>
    <definedName name="_Hlk22631867" localSheetId="10">Definitions!$A$103</definedName>
  </definedNames>
  <calcPr calcId="191029"/>
</workbook>
</file>

<file path=xl/calcChain.xml><?xml version="1.0" encoding="utf-8"?>
<calcChain xmlns="http://schemas.openxmlformats.org/spreadsheetml/2006/main">
  <c r="F113" i="2" l="1"/>
  <c r="F112" i="2"/>
  <c r="F111" i="2"/>
  <c r="F110" i="2"/>
  <c r="F108" i="2"/>
  <c r="F107" i="2"/>
  <c r="F109" i="2"/>
  <c r="K30" i="9" l="1"/>
  <c r="K22" i="9"/>
  <c r="K29" i="9"/>
  <c r="K28" i="9"/>
  <c r="K27" i="9"/>
  <c r="K26" i="9"/>
  <c r="K25" i="9"/>
  <c r="K21" i="9"/>
  <c r="K24" i="9"/>
  <c r="K23" i="9"/>
  <c r="F55" i="8"/>
  <c r="E55" i="8"/>
  <c r="F50" i="8"/>
  <c r="E50" i="8"/>
  <c r="F42" i="2" l="1"/>
  <c r="E42" i="2"/>
  <c r="F36" i="2"/>
  <c r="F37" i="2" s="1"/>
  <c r="E36" i="2"/>
  <c r="E37" i="2" s="1"/>
  <c r="E38" i="2" s="1"/>
  <c r="E31" i="2"/>
  <c r="E32" i="2" s="1"/>
  <c r="F30" i="2"/>
  <c r="E30" i="2"/>
  <c r="F27" i="2"/>
  <c r="E27" i="2"/>
  <c r="F19" i="2"/>
  <c r="E19" i="2"/>
  <c r="F12" i="2"/>
  <c r="F11" i="2"/>
  <c r="E11" i="2"/>
  <c r="E12" i="2" s="1"/>
  <c r="E114" i="8"/>
  <c r="E113" i="8"/>
  <c r="E111" i="8"/>
  <c r="E110" i="8"/>
  <c r="F38" i="2" l="1"/>
  <c r="F39" i="2" s="1"/>
  <c r="E39" i="2"/>
  <c r="F32" i="2"/>
  <c r="F31" i="2"/>
  <c r="E20" i="2"/>
  <c r="F20" i="2"/>
  <c r="E21" i="2"/>
  <c r="E13" i="2"/>
  <c r="F13" i="2"/>
  <c r="F33" i="2" l="1"/>
  <c r="F21" i="2"/>
  <c r="E22" i="2"/>
  <c r="F14" i="2"/>
  <c r="F15" i="2" s="1"/>
  <c r="F16" i="2" s="1"/>
  <c r="E23" i="2" l="1"/>
  <c r="E24" i="2" s="1"/>
  <c r="D42" i="2" l="1"/>
  <c r="C42" i="2"/>
  <c r="D27" i="2"/>
  <c r="C27" i="2"/>
  <c r="E26" i="3"/>
  <c r="E27" i="3"/>
  <c r="E24" i="3"/>
  <c r="E25" i="3"/>
  <c r="E18" i="3"/>
  <c r="E38" i="3" s="1"/>
  <c r="E19" i="3"/>
  <c r="E12" i="3"/>
  <c r="E13" i="3"/>
  <c r="F22" i="2"/>
  <c r="F45" i="2"/>
  <c r="D238" i="3"/>
  <c r="E238" i="3"/>
  <c r="C47" i="2"/>
  <c r="D39" i="2"/>
  <c r="C39" i="2"/>
  <c r="D22" i="2"/>
  <c r="D24" i="2"/>
  <c r="C22" i="2"/>
  <c r="C24" i="2"/>
  <c r="D45" i="10"/>
  <c r="C45" i="10"/>
  <c r="K52" i="9"/>
  <c r="K49" i="9"/>
  <c r="E15" i="4"/>
  <c r="D15" i="4"/>
  <c r="C15" i="4"/>
  <c r="F238" i="3"/>
  <c r="G214" i="3"/>
  <c r="F214" i="3"/>
  <c r="E214" i="3"/>
  <c r="D214" i="3"/>
  <c r="C214" i="3"/>
  <c r="C205" i="3"/>
  <c r="D196" i="3"/>
  <c r="C196" i="3"/>
  <c r="G120" i="2"/>
  <c r="F120" i="2"/>
  <c r="E113" i="2"/>
  <c r="D113" i="2"/>
  <c r="C113" i="2"/>
  <c r="F114" i="2" s="1"/>
  <c r="E109" i="2"/>
  <c r="D109" i="2"/>
  <c r="C109" i="2"/>
  <c r="E101" i="2"/>
  <c r="D101" i="2"/>
  <c r="C101" i="2"/>
  <c r="E97" i="2"/>
  <c r="D97" i="2"/>
  <c r="C97" i="2"/>
  <c r="F96" i="2"/>
  <c r="E33" i="2"/>
  <c r="D33" i="2"/>
  <c r="C33" i="2"/>
  <c r="E14" i="2"/>
  <c r="D14" i="2"/>
  <c r="D16" i="2"/>
  <c r="D45" i="2"/>
  <c r="C14" i="2"/>
  <c r="C16" i="2"/>
  <c r="C45" i="2"/>
  <c r="C48" i="2"/>
  <c r="C114" i="2" l="1"/>
  <c r="D114" i="2"/>
  <c r="E114" i="2"/>
  <c r="E102" i="2"/>
  <c r="D102" i="2"/>
  <c r="F101" i="2"/>
  <c r="C102" i="2"/>
  <c r="E37" i="3"/>
  <c r="E39" i="3"/>
  <c r="C49" i="2"/>
  <c r="F23" i="2"/>
  <c r="F24" i="2"/>
  <c r="E15" i="2"/>
  <c r="E16" i="2" s="1"/>
  <c r="E45" i="2" s="1"/>
  <c r="F102" i="2" l="1"/>
</calcChain>
</file>

<file path=xl/sharedStrings.xml><?xml version="1.0" encoding="utf-8"?>
<sst xmlns="http://schemas.openxmlformats.org/spreadsheetml/2006/main" count="1579" uniqueCount="1217">
  <si>
    <t>A.  General Information</t>
  </si>
  <si>
    <t>A0</t>
  </si>
  <si>
    <t>Respondent Information (Not for Publication)</t>
  </si>
  <si>
    <t>Title:</t>
  </si>
  <si>
    <t>Office:</t>
  </si>
  <si>
    <t>Mailing Address:</t>
  </si>
  <si>
    <t>City/State/Zip/Country:</t>
  </si>
  <si>
    <t>Are your responses to the CDS posted for reference on your institution's Web site?</t>
  </si>
  <si>
    <t>Yes</t>
  </si>
  <si>
    <t>No</t>
  </si>
  <si>
    <t>If yes, please provide the URL of the corresponding Web page:</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</si>
  <si>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</si>
  <si>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</si>
  <si>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</si>
  <si>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Name of College/University:</t>
  </si>
  <si>
    <t>Street Address (if different):</t>
  </si>
  <si>
    <t>Main Phone Number:</t>
  </si>
  <si>
    <t>Admissions Phone Number:</t>
  </si>
  <si>
    <t>Admissions Toll-Free Phone Number:</t>
  </si>
  <si>
    <t>Admissions Office Mailing Address:</t>
  </si>
  <si>
    <t>Admissions E-mail Address:</t>
  </si>
  <si>
    <t>If there is a separate URL for your school’s online application, please specify:</t>
  </si>
  <si>
    <t>If you have a mailing address other than the above to which applications should be sent, please provide:</t>
  </si>
  <si>
    <t>A2</t>
  </si>
  <si>
    <r>
      <rPr>
        <b/>
        <sz val="10"/>
        <color theme="1"/>
        <rFont val="Arial"/>
        <family val="2"/>
      </rPr>
      <t xml:space="preserve">Source of institutional control </t>
    </r>
    <r>
      <rPr>
        <sz val="10"/>
        <color theme="1"/>
        <rFont val="Arial"/>
        <family val="2"/>
      </rPr>
      <t>(Check only one)</t>
    </r>
    <r>
      <rPr>
        <b/>
        <sz val="10"/>
        <color theme="1"/>
        <rFont val="Arial"/>
        <family val="2"/>
      </rPr>
      <t>:</t>
    </r>
  </si>
  <si>
    <t>Public</t>
  </si>
  <si>
    <t>Private (nonprofit)</t>
  </si>
  <si>
    <t>Proprietary</t>
  </si>
  <si>
    <t>A3</t>
  </si>
  <si>
    <t>Classify your undergraduate institution:</t>
  </si>
  <si>
    <t>Coeducational college</t>
  </si>
  <si>
    <t>Men's college</t>
  </si>
  <si>
    <t>A4</t>
  </si>
  <si>
    <t>Academic year calendar:</t>
  </si>
  <si>
    <t>Semester</t>
  </si>
  <si>
    <t>Quarter</t>
  </si>
  <si>
    <t>Trimester</t>
  </si>
  <si>
    <t>4-1-4</t>
  </si>
  <si>
    <t>Continuous</t>
  </si>
  <si>
    <t>Differs by program (describe):</t>
  </si>
  <si>
    <t>Other (describe):</t>
  </si>
  <si>
    <t>A5</t>
  </si>
  <si>
    <t>Degrees offered by your institution:</t>
  </si>
  <si>
    <t>Certificate</t>
  </si>
  <si>
    <t>Associate</t>
  </si>
  <si>
    <t>Transfer Associate</t>
  </si>
  <si>
    <t>Terminal Associate</t>
  </si>
  <si>
    <t>Doctoral degree -- other</t>
  </si>
  <si>
    <t>A6</t>
  </si>
  <si>
    <t>Diversity, Equity, and Inclusion</t>
  </si>
  <si>
    <t>If you have a diversity, equity, and inclusion office or department, please provide the URL of the corresponding Web page:</t>
  </si>
  <si>
    <t>B. ENROLLMENT AND PERSISTENCE</t>
  </si>
  <si>
    <t>B1</t>
  </si>
  <si>
    <t xml:space="preserve">Institutional Enrollment - Men and Women </t>
  </si>
  <si>
    <t>•     Note: Report students formerly designated as “first professional” in the graduate cells.</t>
  </si>
  <si>
    <t>•     If your institution collects and reports non-binary gender data, please use the "Another Gender" category.</t>
  </si>
  <si>
    <t>•     In cases where gender information is not provided, please distribute across the two-binary categories.</t>
  </si>
  <si>
    <t>Men</t>
  </si>
  <si>
    <t>Women</t>
  </si>
  <si>
    <t>Another Gender</t>
  </si>
  <si>
    <t>Undergraduates</t>
  </si>
  <si>
    <t xml:space="preserve">Other first-year, degree-seeking </t>
  </si>
  <si>
    <t>All other degree-seeking</t>
  </si>
  <si>
    <t>Total degree-seeking</t>
  </si>
  <si>
    <t>All other undergraduates enrolled in credit courses</t>
  </si>
  <si>
    <t>Degree-seeking, first-time</t>
  </si>
  <si>
    <t>All other graduates enrolled in credit courses</t>
  </si>
  <si>
    <t>Total all students</t>
  </si>
  <si>
    <t>Total all undergraduates</t>
  </si>
  <si>
    <t>Total all graduate</t>
  </si>
  <si>
    <t>GRAND TOTAL ALL STUDENTS</t>
  </si>
  <si>
    <t>B2</t>
  </si>
  <si>
    <t xml:space="preserve">Enrollment by Racial/Ethnic Category. </t>
  </si>
  <si>
    <t>•     Complete the “Total Undergraduates” column only if you cannot provide data for the first two columns.</t>
  </si>
  <si>
    <t>•     Report as your institution reports to IPEDS: persons who are Hispanic should be reported only on the 
      Hispanic line, not under any race, and persons who are non-Hispanic multi-racial should be reported only 
      under "Two or more races."</t>
  </si>
  <si>
    <t>•     New guidance from IPEDS for reporting aggregate data:</t>
  </si>
  <si>
    <t>Racial/ethnic designations are requested only for United States citizens, residents, and other eligible non-citizens.
Eligible non-citizens include all students who completed high school or a GED equivalency within the United States
(including DACA and undocumented students) and who were not on an F-1 non-immigrant student visa at the time of 
high school graduation.</t>
  </si>
  <si>
    <r>
      <rPr>
        <sz val="10"/>
        <rFont val="Arial"/>
        <family val="2"/>
      </rPr>
      <t xml:space="preserve">More information about other eligible (for financial aid purposes) non-citizens is available at
</t>
    </r>
    <r>
      <rPr>
        <u/>
        <sz val="10"/>
        <color rgb="FF1155CC"/>
        <rFont val="Arial"/>
        <family val="2"/>
      </rPr>
      <t>https://studentaid.gov/understandaid/eligibility/requirements/non-us-citizens.</t>
    </r>
  </si>
  <si>
    <t>Nonresident - A person who is not a citizen or national of the United States and who is in this country on a student visa
or temporary basis and does not have the right to remain indefinitely. Do not include DACA, undocumented, or other
eligible noncitizens in this category.</t>
  </si>
  <si>
    <t>NOTE - Nonresidents are to be reported separately, in the boxes provided, rather than included in any of the seven
racial/ethnic categories or in race/ethnicity unknown.</t>
  </si>
  <si>
    <t>Degree-Seeking
 First-Time
 First Year</t>
  </si>
  <si>
    <t>Degree-Seeking
 Undergraduates (include first-time first-year)</t>
  </si>
  <si>
    <t>Total
 Undergraduates (both degree &amp; non-degree-seeking)</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</si>
  <si>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</si>
  <si>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</si>
  <si>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</si>
  <si>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</si>
  <si>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</si>
  <si>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</si>
  <si>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</si>
  <si>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</si>
  <si>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</si>
  <si>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</si>
  <si>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</si>
  <si>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</si>
  <si>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</si>
  <si>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</si>
  <si>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</si>
  <si>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</si>
  <si>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</si>
  <si>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</si>
  <si>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</si>
  <si>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</si>
  <si>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B4-B21: Graduation Rates</t>
  </si>
  <si>
    <t>The items in this section correspond to data elements collected by the IPEDS Web-based Data Collection System’s Graduation Rate Survey (GRS).</t>
  </si>
  <si>
    <t>For Bachelor’s or Equivalent Programs</t>
  </si>
  <si>
    <t>Recipients of a Federal Pell Grant</t>
  </si>
  <si>
    <t>Recipients of a Subsidized Stafford Loan who did not receive a Pell Grant</t>
  </si>
  <si>
    <t>Students who did not receive either a Pell Grant or a subsidized Stafford Loan</t>
  </si>
  <si>
    <r>
      <rPr>
        <b/>
        <sz val="9"/>
        <color theme="1"/>
        <rFont val="Arial"/>
        <family val="2"/>
      </rPr>
      <t xml:space="preserve">Total 
</t>
    </r>
    <r>
      <rPr>
        <sz val="9"/>
        <color theme="1"/>
        <rFont val="Arial"/>
        <family val="2"/>
      </rPr>
      <t>(sum of 3 columns to the left)</t>
    </r>
  </si>
  <si>
    <t>A</t>
  </si>
  <si>
    <t>B</t>
  </si>
  <si>
    <t>C</t>
  </si>
  <si>
    <t>D</t>
  </si>
  <si>
    <t>E</t>
  </si>
  <si>
    <t>F</t>
  </si>
  <si>
    <t>G</t>
  </si>
  <si>
    <t>Total graduating within six years (sum of lines D, E, and F)</t>
  </si>
  <si>
    <t>H</t>
  </si>
  <si>
    <r>
      <rPr>
        <b/>
        <sz val="9"/>
        <color theme="1"/>
        <rFont val="Arial"/>
        <family val="2"/>
      </rPr>
      <t xml:space="preserve">Total 
</t>
    </r>
    <r>
      <rPr>
        <sz val="9"/>
        <color theme="1"/>
        <rFont val="Arial"/>
        <family val="2"/>
      </rPr>
      <t>(sum of 3 columns to the left)</t>
    </r>
  </si>
  <si>
    <t>For Two-Year Institutions</t>
  </si>
  <si>
    <t>B12</t>
  </si>
  <si>
    <t>Initial cohort, total of first-time, full-time degree/certificate-seeking students:</t>
  </si>
  <si>
    <t>B13</t>
  </si>
  <si>
    <r>
      <rPr>
        <sz val="9"/>
        <color theme="1"/>
        <rFont val="Arial"/>
        <family val="2"/>
      </rPr>
      <t xml:space="preserve">Of the initial cohort, how many did not persist and did not graduate for the following reasons: </t>
    </r>
    <r>
      <rPr>
        <sz val="8"/>
        <color theme="1"/>
        <rFont val="Arial"/>
        <family val="2"/>
      </rPr>
      <t xml:space="preserve">
• Death
• Permanently Disability
• Service in the armed forces, 
• Foreign aid service of the federal government
• Official church missions
• Report total allowable exclusions</t>
    </r>
  </si>
  <si>
    <t>B14</t>
  </si>
  <si>
    <t>Final cohort, after adjusting for allowable exclusions:</t>
  </si>
  <si>
    <t>B15</t>
  </si>
  <si>
    <t>Completers of programs of less than two years duration (total):</t>
  </si>
  <si>
    <t>B16</t>
  </si>
  <si>
    <t>Completers of programs of less than two years within 150 percent of normal time:</t>
  </si>
  <si>
    <t>B17</t>
  </si>
  <si>
    <t>Completers of programs of at least two but less than four years (total):</t>
  </si>
  <si>
    <t>B18</t>
  </si>
  <si>
    <t>Completers of programs of at least two but less than four-years within 150 percent of normal time:</t>
  </si>
  <si>
    <t>B19</t>
  </si>
  <si>
    <t>Total transfers-out (within three years) to other institutions:</t>
  </si>
  <si>
    <t>B20</t>
  </si>
  <si>
    <t>Total transfers to two-year institutions:</t>
  </si>
  <si>
    <t>B21</t>
  </si>
  <si>
    <t>Total transfers to four-year institutions:</t>
  </si>
  <si>
    <t>B22. Retention Rates</t>
  </si>
  <si>
    <t>* Death
* Permanent Disability
* Service in the armed forces
* Foreign aid service of the federal government
* Official church missions
* No other adjustments to the initial cohort should be made.</t>
  </si>
  <si>
    <t>B22</t>
  </si>
  <si>
    <t>C1-C2: Applications</t>
  </si>
  <si>
    <t>C1</t>
  </si>
  <si>
    <t>•     Include early decision, early action, and students who began studies during summer in this cohort.</t>
  </si>
  <si>
    <t xml:space="preserve">•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t>
  </si>
  <si>
    <t>C2</t>
  </si>
  <si>
    <t>Students who met admission requirements but whose final admission was contingent on space availability</t>
  </si>
  <si>
    <t>Do you have a policy of placing students on a waiting list?</t>
  </si>
  <si>
    <t>WAITING LIST</t>
  </si>
  <si>
    <t>Number of qualified applicants offered a place on waiting list:</t>
  </si>
  <si>
    <t>Number accepting a place on the waiting list:</t>
  </si>
  <si>
    <t>Number of wait-listed students admitted:</t>
  </si>
  <si>
    <t>Is your waiting list ranked?</t>
  </si>
  <si>
    <t>If yes, do you release that information to students?</t>
  </si>
  <si>
    <t>Do you release that information to school counselors?</t>
  </si>
  <si>
    <t>C3-C5: Admission Requirements</t>
  </si>
  <si>
    <t>C3</t>
  </si>
  <si>
    <t>High school completion requirement</t>
  </si>
  <si>
    <t>Check the appropriate box to identify your high school completion requirement for degree-seeking entering students:</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</si>
  <si>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</si>
  <si>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</si>
  <si>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</si>
  <si>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</si>
  <si>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</si>
  <si>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</si>
  <si>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</si>
  <si>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</si>
  <si>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</si>
  <si>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</si>
  <si>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</si>
  <si>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</si>
  <si>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</si>
  <si>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</si>
  <si>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</si>
  <si>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</si>
  <si>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</si>
  <si>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</si>
  <si>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</si>
  <si>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</si>
  <si>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</si>
  <si>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</si>
  <si>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r>
      <rPr>
        <sz val="10"/>
        <color theme="1"/>
        <rFont val="Arial"/>
        <family val="2"/>
      </rPr>
      <t xml:space="preserve">Other </t>
    </r>
    <r>
      <rPr>
        <i/>
        <sz val="10"/>
        <color theme="1"/>
        <rFont val="Arial"/>
        <family val="2"/>
      </rPr>
      <t>(specify)</t>
    </r>
  </si>
  <si>
    <t>C6-C7: 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</si>
  <si>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</si>
  <si>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</si>
  <si>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</si>
  <si>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</si>
  <si>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selective admission for out-of-state students</t>
  </si>
  <si>
    <t>selective admission to some programs</t>
  </si>
  <si>
    <t>other (explain):</t>
  </si>
  <si>
    <t>C7</t>
  </si>
  <si>
    <t>Relative importance of each of the following academic and nonacademic factors in your first-time, first-year, degree-seeking general (not including programs with specific criteria) admissions decisions.</t>
  </si>
  <si>
    <t>Very Important</t>
  </si>
  <si>
    <t>Important</t>
  </si>
  <si>
    <t>Considered</t>
  </si>
  <si>
    <t>Not Considered</t>
  </si>
  <si>
    <t>Academic</t>
  </si>
  <si>
    <t>Rigor of secondary school record</t>
  </si>
  <si>
    <t>Class rank</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</si>
  <si>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</si>
  <si>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</si>
  <si>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</si>
  <si>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</si>
  <si>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</si>
  <si>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</si>
  <si>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</si>
  <si>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</si>
  <si>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</si>
  <si>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</si>
  <si>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</si>
  <si>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</si>
  <si>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</si>
  <si>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Volunteer work</t>
  </si>
  <si>
    <t>Work experience</t>
  </si>
  <si>
    <t>Level of applicant’s interest</t>
  </si>
  <si>
    <t>Please provide additional information if the importance of any specific academic or nonacademic factors differ by academic program.</t>
  </si>
  <si>
    <t>C8: SAT and ACT Policies</t>
  </si>
  <si>
    <t xml:space="preserve">Entrance exams </t>
  </si>
  <si>
    <t>C8A</t>
  </si>
  <si>
    <t>SAT or ACT</t>
  </si>
  <si>
    <t>ACT Only</t>
  </si>
  <si>
    <t>SAT Only</t>
  </si>
  <si>
    <t>C8B</t>
  </si>
  <si>
    <t>C8C</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</si>
  <si>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</si>
  <si>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</si>
  <si>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</si>
  <si>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</si>
  <si>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</si>
  <si>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</si>
  <si>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</si>
  <si>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r>
      <rPr>
        <sz val="9"/>
        <color rgb="FF000000"/>
        <rFont val="Arial"/>
        <family val="2"/>
      </rPr>
      <t xml:space="preserve">Please indicate which tests your institution uses for </t>
    </r>
    <r>
      <rPr>
        <b/>
        <sz val="9"/>
        <color rgb="FF000000"/>
        <rFont val="Arial"/>
        <family val="2"/>
      </rPr>
      <t>placement (e.g., state tests):</t>
    </r>
  </si>
  <si>
    <t>SAT</t>
  </si>
  <si>
    <t>ACT</t>
  </si>
  <si>
    <t>AP</t>
  </si>
  <si>
    <t>CLEP</t>
  </si>
  <si>
    <t>Institutional Exam</t>
  </si>
  <si>
    <t>State Exam (specify):</t>
  </si>
  <si>
    <t>C9</t>
  </si>
  <si>
    <r>
      <rPr>
        <b/>
        <sz val="10"/>
        <color rgb="FF000000"/>
        <rFont val="Arial"/>
        <family val="2"/>
      </rPr>
      <t xml:space="preserve">•     </t>
    </r>
    <r>
      <rPr>
        <sz val="10"/>
        <color rgb="FF000000"/>
        <rFont val="Arial"/>
        <family val="2"/>
      </rPr>
      <t>Do not include partial test scores (e.g., mathematics scores but not critical reading for a category of 
      students) or combine other standardized test results (such as TOEFL) in this item.</t>
    </r>
  </si>
  <si>
    <r>
      <rPr>
        <b/>
        <sz val="10"/>
        <color rgb="FF000000"/>
        <rFont val="Arial"/>
        <family val="2"/>
      </rPr>
      <t xml:space="preserve">•     </t>
    </r>
    <r>
      <rPr>
        <sz val="10"/>
        <color rgb="FF000000"/>
        <rFont val="Arial"/>
        <family val="2"/>
      </rPr>
      <t>Do not convert SAT scores to ACT scores and vice versa.</t>
    </r>
  </si>
  <si>
    <r>
      <rPr>
        <b/>
        <sz val="10"/>
        <color rgb="FF000000"/>
        <rFont val="Arial"/>
        <family val="2"/>
      </rPr>
      <t xml:space="preserve">•     </t>
    </r>
    <r>
      <rPr>
        <sz val="10"/>
        <color rgb="FF000000"/>
        <rFont val="Arial"/>
        <family val="2"/>
      </rPr>
      <t>If a student submitted multiple sets of scores for a single test, report this information according to how 
      you use the data. For example:</t>
    </r>
  </si>
  <si>
    <r>
      <rPr>
        <b/>
        <sz val="10"/>
        <color rgb="FF000000"/>
        <rFont val="Arial"/>
        <family val="2"/>
      </rPr>
      <t xml:space="preserve">•     </t>
    </r>
    <r>
      <rPr>
        <sz val="10"/>
        <color rgb="FF000000"/>
        <rFont val="Arial"/>
        <family val="2"/>
      </rPr>
      <t>If you consider the highest scores from either submission, use the highest combination of scores 
      (e.g., verbal from one submission, math from the other).</t>
    </r>
  </si>
  <si>
    <r>
      <rPr>
        <b/>
        <sz val="10"/>
        <color rgb="FF000000"/>
        <rFont val="Arial"/>
        <family val="2"/>
      </rPr>
      <t xml:space="preserve">•     </t>
    </r>
    <r>
      <rPr>
        <sz val="10"/>
        <color rgb="FF000000"/>
        <rFont val="Arial"/>
        <family val="2"/>
      </rPr>
      <t>If you average the scores, use the average to report the scores.</t>
    </r>
  </si>
  <si>
    <t>Percent</t>
  </si>
  <si>
    <t>Number</t>
  </si>
  <si>
    <t>Submitting SAT Scores</t>
  </si>
  <si>
    <t>Submitting ACT Scores</t>
  </si>
  <si>
    <t>Assessment</t>
  </si>
  <si>
    <t>25th Percentile</t>
  </si>
  <si>
    <t>50th Percentile</t>
  </si>
  <si>
    <t>75th Percentile</t>
  </si>
  <si>
    <t>SAT Composite</t>
  </si>
  <si>
    <t>SAT Evidence-Based Reading and Writing</t>
  </si>
  <si>
    <t>SAT Math</t>
  </si>
  <si>
    <t>ACT Composite</t>
  </si>
  <si>
    <t>ACT Math</t>
  </si>
  <si>
    <t>ACT English</t>
  </si>
  <si>
    <t>ACT Writing</t>
  </si>
  <si>
    <t>ACT Science</t>
  </si>
  <si>
    <t>ACT Reading</t>
  </si>
  <si>
    <t>Score Range</t>
  </si>
  <si>
    <t>700-800</t>
  </si>
  <si>
    <t>600-699</t>
  </si>
  <si>
    <t>500-599</t>
  </si>
  <si>
    <t>400-499</t>
  </si>
  <si>
    <t>300-399</t>
  </si>
  <si>
    <t>200-299</t>
  </si>
  <si>
    <t>Totals should = 100%</t>
  </si>
  <si>
    <t>1400-1600</t>
  </si>
  <si>
    <t>1200-1399</t>
  </si>
  <si>
    <t>1000-1199</t>
  </si>
  <si>
    <t>800-999</t>
  </si>
  <si>
    <t>600-799</t>
  </si>
  <si>
    <t>400-599</t>
  </si>
  <si>
    <t>30-36</t>
  </si>
  <si>
    <t>24-29</t>
  </si>
  <si>
    <t>18-23</t>
  </si>
  <si>
    <t>12-17</t>
  </si>
  <si>
    <t>6-11</t>
  </si>
  <si>
    <t>Below 6</t>
  </si>
  <si>
    <t>C10</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</si>
  <si>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</si>
  <si>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</si>
  <si>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</si>
  <si>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</si>
  <si>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</si>
  <si>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</si>
  <si>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</si>
  <si>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C11</t>
  </si>
  <si>
    <t>Percent who had GPA of 4.0</t>
  </si>
  <si>
    <t>Percent who had GPA between 3.75 and 3.99</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</si>
  <si>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</si>
  <si>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</si>
  <si>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</si>
  <si>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</si>
  <si>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</si>
  <si>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</si>
  <si>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</si>
  <si>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</si>
  <si>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C13-C20: Admission Policies</t>
  </si>
  <si>
    <t>C13</t>
  </si>
  <si>
    <t>Application Fee</t>
  </si>
  <si>
    <t>Does your institution have an application fee?</t>
  </si>
  <si>
    <t xml:space="preserve">Amount of application fee: </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</si>
  <si>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</si>
  <si>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</si>
  <si>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</si>
  <si>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</si>
  <si>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</si>
  <si>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</si>
  <si>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</si>
  <si>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</si>
  <si>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</si>
  <si>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Date</t>
  </si>
  <si>
    <t>Application closing date (fall)</t>
  </si>
  <si>
    <t>Priority Date</t>
  </si>
  <si>
    <t>C15</t>
  </si>
  <si>
    <t>Are first-time, first-year students accepted for terms other than the fall?</t>
  </si>
  <si>
    <t>C16</t>
  </si>
  <si>
    <r>
      <rPr>
        <b/>
        <sz val="10"/>
        <color rgb="FF000000"/>
        <rFont val="Arial"/>
        <family val="2"/>
      </rPr>
      <t xml:space="preserve">Notification to applicants of admission decision sent </t>
    </r>
    <r>
      <rPr>
        <i/>
        <sz val="10"/>
        <color rgb="FF000000"/>
        <rFont val="Arial"/>
        <family val="2"/>
      </rPr>
      <t>(fill in one only)</t>
    </r>
  </si>
  <si>
    <t xml:space="preserve">On a rolling basis beginning (date):  </t>
  </si>
  <si>
    <t xml:space="preserve">By (date):  </t>
  </si>
  <si>
    <t xml:space="preserve">Other:  </t>
  </si>
  <si>
    <t>C17</t>
  </si>
  <si>
    <r>
      <rPr>
        <b/>
        <sz val="10"/>
        <color theme="1"/>
        <rFont val="Arial"/>
        <family val="2"/>
      </rPr>
      <t xml:space="preserve">Reply policy for admitted applicants </t>
    </r>
    <r>
      <rPr>
        <i/>
        <sz val="10"/>
        <color theme="1"/>
        <rFont val="Arial"/>
        <family val="2"/>
      </rPr>
      <t>(fill in one only)</t>
    </r>
  </si>
  <si>
    <t xml:space="preserve">Must reply by (date): </t>
  </si>
  <si>
    <t>No set date</t>
  </si>
  <si>
    <t xml:space="preserve">Must reply by May 1st or within </t>
  </si>
  <si>
    <t>weeks if notified thereafter</t>
  </si>
  <si>
    <t>Other:</t>
  </si>
  <si>
    <t xml:space="preserve">Deadline for housing deposit (MMDD): </t>
  </si>
  <si>
    <t>Amount of housing deposit:</t>
  </si>
  <si>
    <t>Refundable if student does not enroll?</t>
  </si>
  <si>
    <t>Yes, in full</t>
  </si>
  <si>
    <t>Yes, in part</t>
  </si>
  <si>
    <t>C18</t>
  </si>
  <si>
    <t>Deferred admission</t>
  </si>
  <si>
    <t>Does your institution allow students to postpone enrollment after admission?</t>
  </si>
  <si>
    <t>If yes, maximum period of postponement:</t>
  </si>
  <si>
    <t>C19</t>
  </si>
  <si>
    <t>Early admission of high school students</t>
  </si>
  <si>
    <t>C20</t>
  </si>
  <si>
    <r>
      <rPr>
        <b/>
        <sz val="10"/>
        <color theme="1"/>
        <rFont val="Arial"/>
        <family val="2"/>
      </rPr>
      <t xml:space="preserve">Common Application: </t>
    </r>
    <r>
      <rPr>
        <sz val="10"/>
        <color theme="1"/>
        <rFont val="Arial"/>
        <family val="2"/>
      </rPr>
      <t>Question removed from CDS. (Initiated during 2006-2007 cycle)</t>
    </r>
  </si>
  <si>
    <t>C21-C22: Early Decision and Early Action Plans</t>
  </si>
  <si>
    <t>C21</t>
  </si>
  <si>
    <t>Early Decision</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</si>
  <si>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</si>
  <si>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</si>
  <si>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</si>
  <si>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</si>
  <si>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</si>
  <si>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</si>
  <si>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</si>
  <si>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</si>
  <si>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C22</t>
  </si>
  <si>
    <t>Early action</t>
  </si>
  <si>
    <t>Do you have a nonbinding early action plan whereby students are notified of an admission decision well in advance of the regular notification date but do not have to commit to attending your college?</t>
  </si>
  <si>
    <t>Early action closing date</t>
  </si>
  <si>
    <t>Early action notification date</t>
  </si>
  <si>
    <t>Is your early action plan a “restrictive” plan under which you limit students from applying to other early plans?</t>
  </si>
  <si>
    <t>D. TRANSFER ADMISSION</t>
  </si>
  <si>
    <t>D1-D2: Fall Applicants</t>
  </si>
  <si>
    <t>D1</t>
  </si>
  <si>
    <t>Does your institution enroll transfer students? (If no, please skip to Section E)</t>
  </si>
  <si>
    <t>If yes, may transfer students earn advanced standing credit by transferring credits earned from course work completed at other colleges/universities?</t>
  </si>
  <si>
    <t>D2</t>
  </si>
  <si>
    <t>If your institution collects and reports non-binary gender data, please use the "Another Gender" category.</t>
  </si>
  <si>
    <t>Applicants</t>
  </si>
  <si>
    <t>Admitted Applicants</t>
  </si>
  <si>
    <t>Enrolled Applicants</t>
  </si>
  <si>
    <t>Total</t>
  </si>
  <si>
    <t>D3-D11: Application for Admission</t>
  </si>
  <si>
    <t>D3</t>
  </si>
  <si>
    <t>Indicate terms for which transfers may enroll:</t>
  </si>
  <si>
    <t>Fall</t>
  </si>
  <si>
    <t>Winter</t>
  </si>
  <si>
    <t>Spring</t>
  </si>
  <si>
    <t>Summer</t>
  </si>
  <si>
    <t>D4</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</si>
  <si>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</si>
  <si>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</si>
  <si>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</si>
  <si>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</si>
  <si>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</si>
  <si>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</si>
  <si>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</si>
  <si>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</si>
  <si>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</si>
  <si>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</si>
  <si>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</si>
  <si>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</si>
  <si>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</si>
  <si>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</si>
  <si>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</si>
  <si>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 xml:space="preserve">If a minimum college grade point average is required of transfer applicants, specify (on a 4.0 scale):
</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</si>
  <si>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</si>
  <si>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</si>
  <si>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</si>
  <si>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</si>
  <si>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</si>
  <si>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</si>
  <si>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</si>
  <si>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</si>
  <si>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</si>
  <si>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</si>
  <si>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</si>
  <si>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</si>
  <si>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D12-D17: Transfer Credit Policies</t>
  </si>
  <si>
    <t>D12</t>
  </si>
  <si>
    <t xml:space="preserve">Report the lowest grade earned for any course that may be transferred for credit:  </t>
  </si>
  <si>
    <t>Unit Type</t>
  </si>
  <si>
    <t>D13</t>
  </si>
  <si>
    <t>Maximum number of credits or courses that may be transferred from a two-year institution:</t>
  </si>
  <si>
    <t>D14</t>
  </si>
  <si>
    <t>Maximum number of credits or courses that may be transferred from a four-year institution:</t>
  </si>
  <si>
    <t>D15</t>
  </si>
  <si>
    <t>Minimum number of credits that transfers must complete at your institution to earn an associate degree:</t>
  </si>
  <si>
    <t>D16</t>
  </si>
  <si>
    <t>Minimum number of credits that transfers must complete at your institution to earn a bachelor’s degree:</t>
  </si>
  <si>
    <t>D17</t>
  </si>
  <si>
    <t>Describe other transfer credit policies:</t>
  </si>
  <si>
    <t>D18-D22: 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</si>
  <si>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</si>
  <si>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</si>
  <si>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</si>
  <si>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</si>
  <si>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</si>
  <si>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</si>
  <si>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</si>
  <si>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</si>
  <si>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</si>
  <si>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</si>
  <si>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</si>
  <si>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</si>
  <si>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</si>
  <si>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</si>
  <si>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E. ACADEMIC OFFERINGS AND POLICIES</t>
  </si>
  <si>
    <t>E1</t>
  </si>
  <si>
    <r>
      <rPr>
        <b/>
        <sz val="10"/>
        <color theme="1"/>
        <rFont val="Arial"/>
        <family val="2"/>
      </rPr>
      <t xml:space="preserve">Special study options: </t>
    </r>
    <r>
      <rPr>
        <sz val="10"/>
        <color theme="1"/>
        <rFont val="Arial"/>
        <family val="2"/>
      </rPr>
      <t>Identify those programs available at your institution. Refer to the glossary for definitions.</t>
    </r>
  </si>
  <si>
    <t>Accelerated program</t>
  </si>
  <si>
    <t>Comprehensive transition and postsecondary program for students with intellectual disabilities</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</si>
  <si>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</si>
  <si>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</si>
  <si>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</si>
  <si>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</si>
  <si>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</si>
  <si>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</si>
  <si>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</si>
  <si>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</si>
  <si>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</si>
  <si>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</si>
  <si>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</si>
  <si>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</si>
  <si>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</si>
  <si>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</si>
  <si>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Undergraduate Research</t>
  </si>
  <si>
    <t>Weekend college</t>
  </si>
  <si>
    <t>Other (specify):</t>
  </si>
  <si>
    <t>E2</t>
  </si>
  <si>
    <t>Has been removed from the CDS.</t>
  </si>
  <si>
    <t>E3</t>
  </si>
  <si>
    <t>Areas in which all or most students are required to complete some course work prior to graduation:</t>
  </si>
  <si>
    <t>Arts/fine arts</t>
  </si>
  <si>
    <t>Computer literacy</t>
  </si>
  <si>
    <t>English (including composition)</t>
  </si>
  <si>
    <t>Foreign languages</t>
  </si>
  <si>
    <t>Physical Education</t>
  </si>
  <si>
    <t>Humanities</t>
  </si>
  <si>
    <t>Intensive writing</t>
  </si>
  <si>
    <t>Philosophy</t>
  </si>
  <si>
    <t>Sciences (biological or physical)</t>
  </si>
  <si>
    <t>Social science</t>
  </si>
  <si>
    <t>F. STUDENT LIFE</t>
  </si>
  <si>
    <t>F1</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</si>
  <si>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</si>
  <si>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</si>
  <si>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</si>
  <si>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</si>
  <si>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</si>
  <si>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</si>
  <si>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</si>
  <si>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</si>
  <si>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rPr>
        <b/>
        <sz val="10"/>
        <color theme="1"/>
        <rFont val="Arial"/>
        <family val="2"/>
      </rPr>
      <t xml:space="preserve">Activities offered. </t>
    </r>
    <r>
      <rPr>
        <sz val="10"/>
        <color theme="1"/>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</si>
  <si>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</si>
  <si>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</si>
  <si>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</si>
  <si>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</si>
  <si>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</si>
  <si>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</si>
  <si>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</si>
  <si>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</si>
  <si>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</si>
  <si>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</si>
  <si>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</si>
  <si>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</si>
  <si>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</si>
  <si>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</si>
  <si>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</si>
  <si>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</si>
  <si>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</si>
  <si>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</si>
  <si>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</si>
  <si>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</si>
  <si>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</si>
  <si>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</si>
  <si>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rPr>
        <b/>
        <sz val="10"/>
        <color theme="1"/>
        <rFont val="Arial"/>
        <family val="2"/>
      </rPr>
      <t xml:space="preserve">ROTC </t>
    </r>
    <r>
      <rPr>
        <sz val="10"/>
        <color theme="1"/>
        <rFont val="Arial"/>
        <family val="2"/>
      </rPr>
      <t>(program offered in cooperation with Reserve Officers' Training Corps)</t>
    </r>
  </si>
  <si>
    <t>Marine Option 
(for Naval ROTC)</t>
  </si>
  <si>
    <t>On Campus</t>
  </si>
  <si>
    <t>At Cooperating Institution</t>
  </si>
  <si>
    <t>Name of Cooperating Institution</t>
  </si>
  <si>
    <t>Army ROTC is offered:</t>
  </si>
  <si>
    <t>Naval ROTC is offered:</t>
  </si>
  <si>
    <t>Air Force ROTC is offered:</t>
  </si>
  <si>
    <t>F4</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</si>
  <si>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</si>
  <si>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</si>
  <si>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</si>
  <si>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</si>
  <si>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</si>
  <si>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</si>
  <si>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</si>
  <si>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</si>
  <si>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</si>
  <si>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</si>
  <si>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</si>
  <si>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</si>
  <si>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</si>
  <si>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 ANNUAL EXPENSES</t>
  </si>
  <si>
    <t>G0</t>
  </si>
  <si>
    <t>Please provide the URL of your institution’s net price calculator:</t>
  </si>
  <si>
    <t>G1</t>
  </si>
  <si>
    <r>
      <rPr>
        <sz val="10"/>
        <color rgb="FF000000"/>
        <rFont val="Arial"/>
        <family val="2"/>
      </rPr>
      <t>•</t>
    </r>
    <r>
      <rPr>
        <b/>
        <sz val="10"/>
        <color rgb="FF000000"/>
        <rFont val="Arial"/>
        <family val="2"/>
      </rPr>
      <t xml:space="preserve">     </t>
    </r>
    <r>
      <rPr>
        <sz val="10"/>
        <color rgb="FF000000"/>
        <rFont val="Arial"/>
        <family val="2"/>
      </rPr>
      <t xml:space="preserve">A full academic year refers to the period of time generally extending from September to June; usually 
      equated to two semesters, two trimesters, three quarters, or the period covered by a four-one-four plan. </t>
    </r>
  </si>
  <si>
    <r>
      <rPr>
        <sz val="10"/>
        <color rgb="FF000000"/>
        <rFont val="Arial"/>
        <family val="2"/>
      </rPr>
      <t>•</t>
    </r>
    <r>
      <rPr>
        <b/>
        <sz val="10"/>
        <color rgb="FF000000"/>
        <rFont val="Arial"/>
        <family val="2"/>
      </rPr>
      <t xml:space="preserve">     Required fees </t>
    </r>
    <r>
      <rPr>
        <sz val="10"/>
        <color rgb="FF000000"/>
        <rFont val="Arial"/>
        <family val="2"/>
      </rPr>
      <t xml:space="preserve">include only charges that all full-time students must pay that are </t>
    </r>
    <r>
      <rPr>
        <b/>
        <sz val="10"/>
        <color rgb="FF000000"/>
        <rFont val="Arial"/>
        <family val="2"/>
      </rPr>
      <t>not</t>
    </r>
    <r>
      <rPr>
        <sz val="10"/>
        <color rgb="FF000000"/>
        <rFont val="Arial"/>
        <family val="2"/>
      </rPr>
      <t xml:space="preserve"> included in tuition 
      (e.g., registration, health, or activity fees.) </t>
    </r>
  </si>
  <si>
    <r>
      <rPr>
        <sz val="10"/>
        <color rgb="FF000000"/>
        <rFont val="Arial"/>
        <family val="2"/>
      </rPr>
      <t xml:space="preserve">•     Do </t>
    </r>
    <r>
      <rPr>
        <b/>
        <i/>
        <sz val="10"/>
        <color rgb="FF000000"/>
        <rFont val="Arial"/>
        <family val="2"/>
      </rPr>
      <t>not</t>
    </r>
    <r>
      <rPr>
        <sz val="10"/>
        <color rgb="FF000000"/>
        <rFont val="Arial"/>
        <family val="2"/>
      </rPr>
      <t xml:space="preserve"> include optional fees (e.g., parking, laboratory use).</t>
    </r>
  </si>
  <si>
    <t>First-Year</t>
  </si>
  <si>
    <t>PRIVATE INSTITUTIONS</t>
  </si>
  <si>
    <t>Tuition:</t>
  </si>
  <si>
    <t>PUBLIC INSTITUTIONS</t>
  </si>
  <si>
    <t>Tuition: In-district</t>
  </si>
  <si>
    <t>Tuition: In-state (out-of-district):</t>
  </si>
  <si>
    <t>Tuition: Out-of-state:</t>
  </si>
  <si>
    <t>FOR ALL INSTITUTIONS</t>
  </si>
  <si>
    <t>Minimum</t>
  </si>
  <si>
    <t>Maximum</t>
  </si>
  <si>
    <t>G2</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</si>
  <si>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</si>
  <si>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</si>
  <si>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</si>
  <si>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</si>
  <si>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</si>
  <si>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</si>
  <si>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</si>
  <si>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</si>
  <si>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</si>
  <si>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</si>
  <si>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</si>
  <si>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</si>
  <si>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Transportation:</t>
  </si>
  <si>
    <t>Other expenses:</t>
  </si>
  <si>
    <t>G6</t>
  </si>
  <si>
    <t xml:space="preserve">Undergraduate per-credit-hour charges (tuition only): </t>
  </si>
  <si>
    <t>PRIVATE INSTITUTIONS:</t>
  </si>
  <si>
    <t>PUBLIC INSTITUTIONS:</t>
  </si>
  <si>
    <t>In-district:</t>
  </si>
  <si>
    <t>In-state (out-of-district):</t>
  </si>
  <si>
    <t>Out-of-state:</t>
  </si>
  <si>
    <t>H. FINANCIAL AID</t>
  </si>
  <si>
    <t>Please refer to the following financial aid definitions when completing Section H.</t>
  </si>
  <si>
    <r>
      <rPr>
        <b/>
        <sz val="10"/>
        <color rgb="FF000000"/>
        <rFont val="Arial"/>
        <family val="2"/>
      </rPr>
      <t>Awarded aid:</t>
    </r>
    <r>
      <rPr>
        <sz val="10"/>
        <color rgb="FF000000"/>
        <rFont val="Arial"/>
        <family val="2"/>
      </rPr>
      <t xml:space="preserve"> The dollar amounts offered to financial aid applicants.</t>
    </r>
  </si>
  <si>
    <r>
      <rPr>
        <b/>
        <sz val="10"/>
        <color rgb="FF000000"/>
        <rFont val="Arial"/>
        <family val="2"/>
      </rPr>
      <t>Financial aid applicant:</t>
    </r>
    <r>
      <rPr>
        <sz val="10"/>
        <color rgb="FF000000"/>
        <rFont val="Arial"/>
        <family val="2"/>
      </rPr>
      <t xml:space="preserve"> Any applicant who submits any one of the institutionally required financial aid applications/forms, such as the FAFSA. </t>
    </r>
  </si>
  <si>
    <r>
      <rPr>
        <b/>
        <sz val="10"/>
        <color rgb="FF000000"/>
        <rFont val="Arial"/>
        <family val="2"/>
      </rPr>
      <t>Indebtedness:</t>
    </r>
    <r>
      <rPr>
        <sz val="10"/>
        <color rgb="FF000000"/>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rgb="FF000000"/>
        <rFont val="Arial"/>
        <family val="2"/>
      </rPr>
      <t>should</t>
    </r>
    <r>
      <rPr>
        <sz val="10"/>
        <color rgb="FF000000"/>
        <rFont val="Arial"/>
        <family val="2"/>
      </rPr>
      <t xml:space="preserve"> be included.</t>
    </r>
  </si>
  <si>
    <r>
      <rPr>
        <b/>
        <sz val="10"/>
        <color rgb="FF000000"/>
        <rFont val="Arial"/>
        <family val="2"/>
      </rPr>
      <t>Institutional scholarships and grants:</t>
    </r>
    <r>
      <rPr>
        <sz val="10"/>
        <color rgb="FF000000"/>
        <rFont val="Arial"/>
        <family val="2"/>
      </rPr>
      <t xml:space="preserve"> Endowed scholarships, annual gifts and tuition funded grants for which the institution determines the recipient.</t>
    </r>
  </si>
  <si>
    <r>
      <rPr>
        <b/>
        <sz val="10"/>
        <color rgb="FF000000"/>
        <rFont val="Arial"/>
        <family val="2"/>
      </rPr>
      <t>Financial need:</t>
    </r>
    <r>
      <rPr>
        <sz val="10"/>
        <color rgb="FF000000"/>
        <rFont val="Arial"/>
        <family val="2"/>
      </rPr>
      <t xml:space="preserve"> As determined by your institution using the federal methodology and/or your institution's own standards.</t>
    </r>
  </si>
  <si>
    <r>
      <rPr>
        <b/>
        <sz val="10"/>
        <color rgb="FF000000"/>
        <rFont val="Arial"/>
        <family val="2"/>
      </rPr>
      <t>Need-based aid:</t>
    </r>
    <r>
      <rPr>
        <sz val="10"/>
        <color rgb="FF000000"/>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</si>
  <si>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rgb="FF000000"/>
        <rFont val="Arial"/>
        <family val="2"/>
      </rPr>
      <t>Need-based scholarship or grant aid:</t>
    </r>
    <r>
      <rPr>
        <sz val="10"/>
        <color rgb="FF000000"/>
        <rFont val="Arial"/>
        <family val="2"/>
      </rPr>
      <t xml:space="preserve"> Scholarships and grants from institutional, state, federal, or other sources for which a student must have financial need to qualify.</t>
    </r>
  </si>
  <si>
    <r>
      <rPr>
        <b/>
        <sz val="10"/>
        <color rgb="FF000000"/>
        <rFont val="Arial"/>
        <family val="2"/>
      </rPr>
      <t xml:space="preserve">Need-based self-help aid: </t>
    </r>
    <r>
      <rPr>
        <sz val="10"/>
        <color rgb="FF000000"/>
        <rFont val="Arial"/>
        <family val="2"/>
      </rPr>
      <t>Loans and jobs from institutional, state, federal, or other sources for which a student must demonstrate financial need to qualify.</t>
    </r>
  </si>
  <si>
    <r>
      <rPr>
        <b/>
        <sz val="10"/>
        <color rgb="FF000000"/>
        <rFont val="Arial"/>
        <family val="2"/>
      </rPr>
      <t xml:space="preserve">Non-need-based scholarship or grant aid: </t>
    </r>
    <r>
      <rPr>
        <sz val="10"/>
        <color rgb="FF000000"/>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</si>
  <si>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</si>
  <si>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1. Non-need institutional grants</t>
  </si>
  <si>
    <t>6. Non-need outside grants</t>
  </si>
  <si>
    <t>2. Non-need tuition waivers</t>
  </si>
  <si>
    <t>7. Non-need student loans</t>
  </si>
  <si>
    <t>3. Non-need athletic awards</t>
  </si>
  <si>
    <t>8. Non-need parent loans</t>
  </si>
  <si>
    <t>4. Non-need federal grants</t>
  </si>
  <si>
    <t xml:space="preserve">9. Non-need work
</t>
  </si>
  <si>
    <t>5. Non-need state grants</t>
  </si>
  <si>
    <r>
      <rPr>
        <b/>
        <sz val="10"/>
        <color rgb="FF000000"/>
        <rFont val="Arial"/>
        <family val="2"/>
      </rPr>
      <t>Non-need-based self-help aid:</t>
    </r>
    <r>
      <rPr>
        <sz val="10"/>
        <color rgb="FF000000"/>
        <rFont val="Arial"/>
        <family val="2"/>
      </rPr>
      <t xml:space="preserve"> Loans and jobs from institutional, state, or other sources for which a student need not demonstrate financial need to qualify.</t>
    </r>
  </si>
  <si>
    <r>
      <rPr>
        <b/>
        <sz val="10"/>
        <color rgb="FF000000"/>
        <rFont val="Arial"/>
        <family val="2"/>
      </rPr>
      <t>Private student loans:</t>
    </r>
    <r>
      <rPr>
        <sz val="10"/>
        <color rgb="FF000000"/>
        <rFont val="Arial"/>
        <family val="2"/>
      </rPr>
      <t xml:space="preserve"> A nonfederal loan made by a lender such as a bank, credit union or private lender used to pay for up to the annual cost of education, less any financial aid received.</t>
    </r>
  </si>
  <si>
    <r>
      <rPr>
        <b/>
        <sz val="10"/>
        <color rgb="FF000000"/>
        <rFont val="Arial"/>
        <family val="2"/>
      </rPr>
      <t>External scholarships and grants:</t>
    </r>
    <r>
      <rPr>
        <sz val="10"/>
        <color rgb="FF000000"/>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</si>
  <si>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rgb="FF000000"/>
        <rFont val="Arial"/>
        <family val="2"/>
      </rPr>
      <t>Work study and employment:</t>
    </r>
    <r>
      <rPr>
        <sz val="10"/>
        <color rgb="FF000000"/>
        <rFont val="Arial"/>
        <family val="2"/>
      </rPr>
      <t xml:space="preserve"> Federal and state work study aid, and any employment packaged by your institution in financial aid awards.</t>
    </r>
  </si>
  <si>
    <t>Aid Awarded to Enrolled Undergraduates</t>
  </si>
  <si>
    <t>H1</t>
  </si>
  <si>
    <r>
      <rPr>
        <sz val="10"/>
        <color rgb="FF000000"/>
        <rFont val="Arial"/>
        <family val="2"/>
      </rPr>
      <t xml:space="preserve">Enter total dollar amounts </t>
    </r>
    <r>
      <rPr>
        <b/>
        <sz val="10"/>
        <color rgb="FF000000"/>
        <rFont val="Arial"/>
        <family val="2"/>
      </rPr>
      <t>awarded</t>
    </r>
    <r>
      <rPr>
        <sz val="10"/>
        <color rgb="FF000000"/>
        <rFont val="Arial"/>
        <family val="2"/>
      </rPr>
      <t xml:space="preserve"> to enrolled full-time and less than full-time degree-seeking undergraduates</t>
    </r>
    <r>
      <rPr>
        <b/>
        <sz val="10"/>
        <color rgb="FF000000"/>
        <rFont val="Arial"/>
        <family val="2"/>
      </rPr>
      <t xml:space="preserve"> (using the same cohort reported in CDS Question B1, “total degree-seeking” undergraduates)</t>
    </r>
    <r>
      <rPr>
        <sz val="10"/>
        <color rgb="FF000000"/>
        <rFont val="Arial"/>
        <family val="2"/>
      </rPr>
      <t xml:space="preserve"> in the following categories.</t>
    </r>
  </si>
  <si>
    <t xml:space="preserve">•     Include aid awarded to international students (i.e., those not qualifying for federal aid). </t>
  </si>
  <si>
    <t>•     Aid that is non-need-based but that was used to meet need should be reported in the need-based aid 
      column.</t>
  </si>
  <si>
    <r>
      <rPr>
        <sz val="10"/>
        <color rgb="FF000000"/>
        <rFont val="Arial"/>
        <family val="2"/>
      </rPr>
      <t xml:space="preserve">Indicate the academic year for which data are reported for </t>
    </r>
    <r>
      <rPr>
        <b/>
        <sz val="10"/>
        <color rgb="FF000000"/>
        <rFont val="Arial"/>
        <family val="2"/>
      </rPr>
      <t>items H1, H2, H2A</t>
    </r>
    <r>
      <rPr>
        <sz val="10"/>
        <color rgb="FF000000"/>
        <rFont val="Arial"/>
        <family val="2"/>
      </rPr>
      <t xml:space="preserve">, and </t>
    </r>
    <r>
      <rPr>
        <b/>
        <sz val="10"/>
        <color rgb="FF000000"/>
        <rFont val="Arial"/>
        <family val="2"/>
      </rPr>
      <t>H6</t>
    </r>
    <r>
      <rPr>
        <sz val="10"/>
        <color rgb="FF000000"/>
        <rFont val="Arial"/>
        <family val="2"/>
      </rPr>
      <t xml:space="preserve"> below:</t>
    </r>
  </si>
  <si>
    <r>
      <rPr>
        <sz val="10"/>
        <color theme="1"/>
        <rFont val="Arial"/>
        <family val="2"/>
      </rPr>
      <t xml:space="preserve">Which needs-analysis methodology does your institution use in awarding institutional aid? </t>
    </r>
    <r>
      <rPr>
        <b/>
        <sz val="10"/>
        <color theme="1"/>
        <rFont val="Arial"/>
        <family val="2"/>
      </rPr>
      <t>(Formerly H3)</t>
    </r>
  </si>
  <si>
    <t>Federal methodology (FM)</t>
  </si>
  <si>
    <t>Institutional methodology (IM)</t>
  </si>
  <si>
    <t>Both FM and IM</t>
  </si>
  <si>
    <t>Scholarships/Grants</t>
  </si>
  <si>
    <t>Federal</t>
  </si>
  <si>
    <r>
      <rPr>
        <b/>
        <sz val="10"/>
        <color theme="1"/>
        <rFont val="Arial"/>
        <family val="2"/>
      </rPr>
      <t>State</t>
    </r>
    <r>
      <rPr>
        <sz val="10"/>
        <color theme="1"/>
        <rFont val="Arial"/>
        <family val="2"/>
      </rPr>
      <t xml:space="preserve"> all states, not only the state in which your institution is located</t>
    </r>
  </si>
  <si>
    <r>
      <rPr>
        <b/>
        <sz val="10"/>
        <color theme="1"/>
        <rFont val="Arial"/>
        <family val="2"/>
      </rPr>
      <t>Institutional:</t>
    </r>
    <r>
      <rPr>
        <sz val="10"/>
        <color theme="1"/>
        <rFont val="Arial"/>
        <family val="2"/>
      </rPr>
      <t xml:space="preserve"> Endowed scholarships, annual gifts and tuition funded grants, awarded by the college, excluding athletic aid and tuition waivers (which are reported below).</t>
    </r>
  </si>
  <si>
    <r>
      <rPr>
        <b/>
        <sz val="10"/>
        <color theme="1"/>
        <rFont val="Arial"/>
        <family val="2"/>
      </rPr>
      <t>Scholarships/grants from external sources</t>
    </r>
    <r>
      <rPr>
        <sz val="10"/>
        <color theme="1"/>
        <rFont val="Arial"/>
        <family val="2"/>
      </rPr>
      <t xml:space="preserve"> (e.g. Kiwanis, National Merit) not awarded by the college</t>
    </r>
  </si>
  <si>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</si>
  <si>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</si>
  <si>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</si>
  <si>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</si>
  <si>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</si>
  <si>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</si>
  <si>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</si>
  <si>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r>
      <rPr>
        <b/>
        <sz val="10"/>
        <color theme="1"/>
        <rFont val="Arial"/>
        <family val="2"/>
      </rPr>
      <t>Tuition Waivers</t>
    </r>
    <r>
      <rPr>
        <sz val="10"/>
        <color theme="1"/>
        <rFont val="Arial"/>
        <family val="2"/>
      </rPr>
      <t xml:space="preserve">
Note: Reporting is optional. Report tuition waivers in this row if you choose to report them. Do not report tuition waivers elsewhere.</t>
    </r>
  </si>
  <si>
    <t>Athletic Awards</t>
  </si>
  <si>
    <t>H2</t>
  </si>
  <si>
    <r>
      <rPr>
        <sz val="10"/>
        <color theme="1"/>
        <rFont val="Arial"/>
        <family val="2"/>
      </rPr>
      <t>•</t>
    </r>
    <r>
      <rPr>
        <b/>
        <sz val="10"/>
        <color theme="1"/>
        <rFont val="Arial"/>
        <family val="2"/>
      </rPr>
      <t xml:space="preserve">     Aid that is non-need-based but that was used to meet need should be counted as need-
      based aid.</t>
    </r>
  </si>
  <si>
    <r>
      <rPr>
        <u/>
        <sz val="10"/>
        <color theme="1"/>
        <rFont val="Arial"/>
        <family val="2"/>
      </rPr>
      <t xml:space="preserve">•     </t>
    </r>
    <r>
      <rPr>
        <u/>
        <sz val="10"/>
        <color theme="1"/>
        <rFont val="Arial"/>
        <family val="2"/>
      </rPr>
      <t>Numbers should reflect the cohort awarded the dollars reported in H1.</t>
    </r>
  </si>
  <si>
    <t>Less Than
Full-time
Undergrad</t>
  </si>
  <si>
    <r>
      <rPr>
        <sz val="9"/>
        <color theme="1"/>
        <rFont val="Arial"/>
        <family val="2"/>
      </rPr>
      <t xml:space="preserve">Number of students in line </t>
    </r>
    <r>
      <rPr>
        <b/>
        <sz val="9"/>
        <color theme="1"/>
        <rFont val="Arial"/>
        <family val="2"/>
      </rPr>
      <t>a</t>
    </r>
    <r>
      <rPr>
        <sz val="9"/>
        <color theme="1"/>
        <rFont val="Arial"/>
        <family val="2"/>
      </rPr>
      <t xml:space="preserve"> who applied for need-based financial aid</t>
    </r>
  </si>
  <si>
    <r>
      <rPr>
        <sz val="9"/>
        <color theme="1"/>
        <rFont val="Arial"/>
        <family val="2"/>
      </rPr>
      <t xml:space="preserve">Number of students in line </t>
    </r>
    <r>
      <rPr>
        <b/>
        <sz val="9"/>
        <color theme="1"/>
        <rFont val="Arial"/>
        <family val="2"/>
      </rPr>
      <t>b</t>
    </r>
    <r>
      <rPr>
        <sz val="9"/>
        <color theme="1"/>
        <rFont val="Arial"/>
        <family val="2"/>
      </rPr>
      <t xml:space="preserve"> who were determined to have financial need</t>
    </r>
  </si>
  <si>
    <r>
      <rPr>
        <sz val="9"/>
        <color theme="1"/>
        <rFont val="Arial"/>
        <family val="2"/>
      </rPr>
      <t xml:space="preserve">Number of students in line </t>
    </r>
    <r>
      <rPr>
        <b/>
        <sz val="9"/>
        <color theme="1"/>
        <rFont val="Arial"/>
        <family val="2"/>
      </rPr>
      <t>c</t>
    </r>
    <r>
      <rPr>
        <sz val="9"/>
        <color theme="1"/>
        <rFont val="Arial"/>
        <family val="2"/>
      </rPr>
      <t xml:space="preserve"> who were awarded any financial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</si>
  <si>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need-based scholarship or grant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</si>
  <si>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need-based self-help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</si>
  <si>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non-need-based scholarship or grant aid</t>
    </r>
  </si>
  <si>
    <r>
      <rPr>
        <sz val="9"/>
        <color theme="1"/>
        <rFont val="Arial"/>
        <family val="2"/>
      </rPr>
      <t xml:space="preserve">Number of students in line </t>
    </r>
    <r>
      <rPr>
        <b/>
        <sz val="9"/>
        <color theme="1"/>
        <rFont val="Arial"/>
        <family val="2"/>
      </rPr>
      <t>d</t>
    </r>
    <r>
      <rPr>
        <sz val="9"/>
        <color theme="1"/>
        <rFont val="Arial"/>
        <family val="2"/>
      </rPr>
      <t xml:space="preserve"> whose need was fully met (</t>
    </r>
    <r>
      <rPr>
        <u/>
        <sz val="9"/>
        <color theme="1"/>
        <rFont val="Arial"/>
        <family val="2"/>
      </rPr>
      <t>exclude PLUS loans, unsubsidized loans, and private alternative loans</t>
    </r>
    <r>
      <rPr>
        <sz val="9"/>
        <color theme="1"/>
        <rFont val="Arial"/>
        <family val="2"/>
      </rPr>
      <t>)</t>
    </r>
  </si>
  <si>
    <t>I</t>
  </si>
  <si>
    <r>
      <rPr>
        <sz val="9"/>
        <color theme="1"/>
        <rFont val="Arial"/>
        <family val="2"/>
      </rPr>
      <t xml:space="preserve">On average, the percentage of need that was met of students who were awarded any need-based aid. Exclude any aid that was awarded in excess of need as well as any resources that were awarded to replace EFC </t>
    </r>
    <r>
      <rPr>
        <u/>
        <sz val="9"/>
        <color theme="1"/>
        <rFont val="Arial"/>
        <family val="2"/>
      </rPr>
      <t>(PLUS loans, unsubsidized loans, and private alternative loans)</t>
    </r>
  </si>
  <si>
    <t>J</t>
  </si>
  <si>
    <r>
      <rPr>
        <sz val="9"/>
        <color theme="1"/>
        <rFont val="Arial"/>
        <family val="2"/>
      </rPr>
      <t xml:space="preserve">The average financial aid package of those in line </t>
    </r>
    <r>
      <rPr>
        <b/>
        <sz val="9"/>
        <color theme="1"/>
        <rFont val="Arial"/>
        <family val="2"/>
      </rPr>
      <t>d</t>
    </r>
    <r>
      <rPr>
        <sz val="9"/>
        <color theme="1"/>
        <rFont val="Arial"/>
        <family val="2"/>
      </rPr>
      <t xml:space="preserve">. Exclude any resources that were awarded to replace EFC </t>
    </r>
    <r>
      <rPr>
        <u/>
        <sz val="9"/>
        <color theme="1"/>
        <rFont val="Arial"/>
        <family val="2"/>
      </rPr>
      <t>(PLUS loans, unsubsidized loans, and private alternative loans)</t>
    </r>
  </si>
  <si>
    <t>K</t>
  </si>
  <si>
    <r>
      <rPr>
        <sz val="9"/>
        <color theme="1"/>
        <rFont val="Arial"/>
        <family val="2"/>
      </rPr>
      <t>Average need-based scholarship and grant award of those in line</t>
    </r>
    <r>
      <rPr>
        <b/>
        <sz val="9"/>
        <color theme="1"/>
        <rFont val="Arial"/>
        <family val="2"/>
      </rPr>
      <t xml:space="preserve"> e</t>
    </r>
  </si>
  <si>
    <t>L</t>
  </si>
  <si>
    <r>
      <rPr>
        <sz val="9"/>
        <color theme="1"/>
        <rFont val="Arial"/>
        <family val="2"/>
      </rPr>
      <t>Average need-based self-help award (</t>
    </r>
    <r>
      <rPr>
        <u/>
        <sz val="9"/>
        <color theme="1"/>
        <rFont val="Arial"/>
        <family val="2"/>
      </rPr>
      <t>excluding PLUS loans, unsubsidized loans, and private alternative loans</t>
    </r>
    <r>
      <rPr>
        <sz val="9"/>
        <color theme="1"/>
        <rFont val="Arial"/>
        <family val="2"/>
      </rPr>
      <t xml:space="preserve">) of those in line </t>
    </r>
    <r>
      <rPr>
        <b/>
        <sz val="9"/>
        <color theme="1"/>
        <rFont val="Arial"/>
        <family val="2"/>
      </rPr>
      <t>f</t>
    </r>
  </si>
  <si>
    <t>M</t>
  </si>
  <si>
    <r>
      <rPr>
        <sz val="9"/>
        <color theme="1"/>
        <rFont val="Arial"/>
        <family val="2"/>
      </rPr>
      <t>Average need-based loan (</t>
    </r>
    <r>
      <rPr>
        <u/>
        <sz val="9"/>
        <color theme="1"/>
        <rFont val="Arial"/>
        <family val="2"/>
      </rPr>
      <t>excluding PLUS loans, unsubsidized loans, and private alternative loans</t>
    </r>
    <r>
      <rPr>
        <sz val="9"/>
        <color theme="1"/>
        <rFont val="Arial"/>
        <family val="2"/>
      </rPr>
      <t>) of those in line</t>
    </r>
    <r>
      <rPr>
        <b/>
        <sz val="9"/>
        <color theme="1"/>
        <rFont val="Arial"/>
        <family val="2"/>
      </rPr>
      <t xml:space="preserve"> f </t>
    </r>
    <r>
      <rPr>
        <sz val="9"/>
        <color theme="1"/>
        <rFont val="Arial"/>
        <family val="2"/>
      </rPr>
      <t>who were awarded a need-based loan</t>
    </r>
  </si>
  <si>
    <t>H2A</t>
  </si>
  <si>
    <t>•     Numbers should reflect the cohort awarded the dollars reported in H1.</t>
  </si>
  <si>
    <t>N</t>
  </si>
  <si>
    <r>
      <rPr>
        <sz val="9"/>
        <color theme="1"/>
        <rFont val="Arial"/>
        <family val="2"/>
      </rPr>
      <t xml:space="preserve">Number of students in line </t>
    </r>
    <r>
      <rPr>
        <b/>
        <sz val="9"/>
        <color theme="1"/>
        <rFont val="Arial"/>
        <family val="2"/>
      </rPr>
      <t>a</t>
    </r>
    <r>
      <rPr>
        <sz val="9"/>
        <color theme="1"/>
        <rFont val="Arial"/>
        <family val="2"/>
      </rPr>
      <t xml:space="preserve"> who had no financial need and who were awarded institutional non-need-based scholarship or grant aid (exclude those who were awarded athletic awards and tuition benefits)</t>
    </r>
  </si>
  <si>
    <t>O</t>
  </si>
  <si>
    <r>
      <rPr>
        <sz val="9"/>
        <color theme="1"/>
        <rFont val="Arial"/>
        <family val="2"/>
      </rPr>
      <t xml:space="preserve">Average dollar amount of institutional non-need-based scholarship and grant aid awarded to students in line </t>
    </r>
    <r>
      <rPr>
        <b/>
        <sz val="9"/>
        <color theme="1"/>
        <rFont val="Arial"/>
        <family val="2"/>
      </rPr>
      <t>n</t>
    </r>
  </si>
  <si>
    <t>P</t>
  </si>
  <si>
    <r>
      <rPr>
        <sz val="9"/>
        <color theme="1"/>
        <rFont val="Arial"/>
        <family val="2"/>
      </rPr>
      <t xml:space="preserve">Number of students in line </t>
    </r>
    <r>
      <rPr>
        <b/>
        <sz val="9"/>
        <color theme="1"/>
        <rFont val="Arial"/>
        <family val="2"/>
      </rPr>
      <t>a</t>
    </r>
    <r>
      <rPr>
        <sz val="9"/>
        <color theme="1"/>
        <rFont val="Arial"/>
        <family val="2"/>
      </rPr>
      <t xml:space="preserve"> who were awarded an institutional non-need-based athletic scholarship or grant</t>
    </r>
  </si>
  <si>
    <t>Q</t>
  </si>
  <si>
    <r>
      <rPr>
        <sz val="9"/>
        <color theme="1"/>
        <rFont val="Arial"/>
        <family val="2"/>
      </rPr>
      <t xml:space="preserve">Average dollar amount of institutional non-need-based athletic scholarships and grants awarded to students in line </t>
    </r>
    <r>
      <rPr>
        <b/>
        <sz val="9"/>
        <color theme="1"/>
        <rFont val="Arial"/>
        <family val="2"/>
      </rPr>
      <t>p</t>
    </r>
  </si>
  <si>
    <t xml:space="preserve">Note: These are the graduates and loan types to include and exclude in order to fill out CDS H4 and H5. </t>
  </si>
  <si>
    <t>Include:</t>
  </si>
  <si>
    <t>•     Only loans made to students who borrowed while enrolled at your institution.</t>
  </si>
  <si>
    <t>•     Co-signed loans.</t>
  </si>
  <si>
    <t>Exclude</t>
  </si>
  <si>
    <t>•     Students who transferred in.</t>
  </si>
  <si>
    <t>•     Money borrowed at other institutions.</t>
  </si>
  <si>
    <t>•     Parent loans</t>
  </si>
  <si>
    <t>•     Students who did not graduate or who graduated with another degree or certificate (but no 
      bachelor’s degree).</t>
  </si>
  <si>
    <t>H4</t>
  </si>
  <si>
    <t>H5. Number and percent of students in class (defined in H4 above) borrowing from federal, non-federal, and any loan sources, and the average (or mean) amount borrowed.</t>
  </si>
  <si>
    <t xml:space="preserve">•     The “Average per-undergraduate-borrower cumulative principal borrowed,” is designed to provide better 
      information about student borrowing from federal and nonfederal (institutional, state, commercial) sources. </t>
  </si>
  <si>
    <t xml:space="preserve">•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</si>
  <si>
    <t>Source/Type of Loan</t>
  </si>
  <si>
    <t>Number in the class (defined in H4 above) who borrowed from the types of loans specified in the first column</t>
  </si>
  <si>
    <t>Percent of the class (defined above) who borrowed from the types of loans specified in the first column (nearest 1%)</t>
  </si>
  <si>
    <t>Average per-undergraduate-borrower cumulative principal borrowed from the types of loans specified in the first column (nearest $1)</t>
  </si>
  <si>
    <t>Any loan program: Federal Perkins, Federal Stafford Subsidized and Unsubsidized, institutional, state, private loans that your institution is aware of, etc. Include both Federal Direct Student Loans and Federal Family Education Loans.</t>
  </si>
  <si>
    <t>Federal loan programs: Federal Perkins, Federal Stafford Subsidized and Unsubsidized. Include both Federal Direct Student Loans and Federal Family Education Loans.</t>
  </si>
  <si>
    <t>Institutional loan programs.</t>
  </si>
  <si>
    <t>State loan programs.</t>
  </si>
  <si>
    <t>Private student loans made by a bank or lender.</t>
  </si>
  <si>
    <t>•     Report numbers and dollar amounts for the same academic year checked in item H1</t>
  </si>
  <si>
    <t>H6</t>
  </si>
  <si>
    <t>Institutional need-based scholarship or grant aid is available</t>
  </si>
  <si>
    <t>Institutional non-need-based scholarship or grant aid is available</t>
  </si>
  <si>
    <t>Institutional scholarship or grant aid is not available</t>
  </si>
  <si>
    <t>H7</t>
  </si>
  <si>
    <t>Institution’s own financial aid form</t>
  </si>
  <si>
    <t>CSS/Financial Aid PROFILE</t>
  </si>
  <si>
    <t>H8</t>
  </si>
  <si>
    <t>FAFSA</t>
  </si>
  <si>
    <t>Institution's own financial aid form</t>
  </si>
  <si>
    <t>State aid form</t>
  </si>
  <si>
    <t>Noncustodial PROFILE</t>
  </si>
  <si>
    <t>Business/Farm Supplement</t>
  </si>
  <si>
    <t>H9</t>
  </si>
  <si>
    <t>Priority date for filing required financial aid forms:</t>
  </si>
  <si>
    <t>Deadline for filing required financial aid forms:</t>
  </si>
  <si>
    <t>No deadline for filing required forms (applications processed on a rolling basis)</t>
  </si>
  <si>
    <t>H10</t>
  </si>
  <si>
    <t xml:space="preserve">a) Students notified on or about (date): </t>
  </si>
  <si>
    <t>b) 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</si>
  <si>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</si>
  <si>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</si>
  <si>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</si>
  <si>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</si>
  <si>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</si>
  <si>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</si>
  <si>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</si>
  <si>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</si>
  <si>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</si>
  <si>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Nursing Loans</t>
  </si>
  <si>
    <t>State Loans</t>
  </si>
  <si>
    <t>College/university loans from institutional funds</t>
  </si>
  <si>
    <t>H13</t>
  </si>
  <si>
    <t>Need Based Scholarships and Grants</t>
  </si>
  <si>
    <t>Federal Pell</t>
  </si>
  <si>
    <t>State scholarships/grants</t>
  </si>
  <si>
    <t>Private scholarships</t>
  </si>
  <si>
    <t>College/university scholarship or grant aid from institutional funds</t>
  </si>
  <si>
    <t>United Negro College Fund</t>
  </si>
  <si>
    <t>Federal Nursing Scholarship</t>
  </si>
  <si>
    <t>H14</t>
  </si>
  <si>
    <t>Check off criteria used in awarding institutional aid. Check all that apply.</t>
  </si>
  <si>
    <t>Non-Need Based</t>
  </si>
  <si>
    <t>Need-Based</t>
  </si>
  <si>
    <t>Academics</t>
  </si>
  <si>
    <t>Alumni affiliation</t>
  </si>
  <si>
    <t>Art</t>
  </si>
  <si>
    <t>Athletics</t>
  </si>
  <si>
    <t>Job skills</t>
  </si>
  <si>
    <t>ROTC</t>
  </si>
  <si>
    <t>Leadership</t>
  </si>
  <si>
    <t>Music/drama</t>
  </si>
  <si>
    <t>Religious affiliation</t>
  </si>
  <si>
    <t>State/district residency</t>
  </si>
  <si>
    <t>H15</t>
  </si>
  <si>
    <t>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</si>
  <si>
    <t>I. INSTRUCTIONAL FACULTY AND CLASS SIZE</t>
  </si>
  <si>
    <t>I-1.</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</si>
  <si>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</si>
  <si>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</si>
  <si>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</si>
  <si>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Instructional faculty in preclinical and clinical medicine, faculty who are not paid (e.g., those who donate their services or are in the military), or research-only faculty, post-doctoral fellows, or pre-doctoral fellows</t>
  </si>
  <si>
    <t>Include only if they teach one or more non-clinical credit courses</t>
  </si>
  <si>
    <t>Administrative officers with titles such as dean of students, librarian, registrar, coach, and the like, even though they may devote part of their time to classroom instruction and may have faculty status</t>
  </si>
  <si>
    <t>Include if they teach one or more non-clinical credit courses</t>
  </si>
  <si>
    <t>Other administrators/staff who teach one or more non-clinical credit courses even though they do not have faculty status</t>
  </si>
  <si>
    <t>Include</t>
  </si>
  <si>
    <t>Undergraduate or graduate students who assist in the instruction of courses, but have titles such as teaching assistant, teaching fellow, and the like</t>
  </si>
  <si>
    <t>Faculty on sabbatical or leave with pay</t>
  </si>
  <si>
    <t>Faculty on leave without pay</t>
  </si>
  <si>
    <t>Replacement faculty for faculty on sabbatical leave or leave with pay</t>
  </si>
  <si>
    <r>
      <rPr>
        <b/>
        <i/>
        <sz val="9"/>
        <color theme="1"/>
        <rFont val="Arial"/>
        <family val="2"/>
      </rPr>
      <t>Full-time instructional faculty:</t>
    </r>
    <r>
      <rPr>
        <i/>
        <sz val="9"/>
        <color theme="1"/>
        <rFont val="Arial"/>
        <family val="2"/>
      </rPr>
      <t xml:space="preserve"> </t>
    </r>
    <r>
      <rPr>
        <sz val="9"/>
        <color theme="1"/>
        <rFont val="Arial"/>
        <family val="2"/>
      </rPr>
      <t>faculty employed on a full-time basis for instruction (including those with released time for research)</t>
    </r>
  </si>
  <si>
    <r>
      <rPr>
        <b/>
        <i/>
        <sz val="9"/>
        <color theme="1"/>
        <rFont val="Arial"/>
        <family val="2"/>
      </rPr>
      <t>Part-time instructional faculty:</t>
    </r>
    <r>
      <rPr>
        <i/>
        <sz val="9"/>
        <color theme="1"/>
        <rFont val="Arial"/>
        <family val="2"/>
      </rPr>
      <t xml:space="preserve"> </t>
    </r>
    <r>
      <rPr>
        <sz val="9"/>
        <color theme="1"/>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</si>
  <si>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b/>
        <i/>
        <sz val="9"/>
        <color theme="1"/>
        <rFont val="Arial"/>
        <family val="2"/>
      </rPr>
      <t>Minority faculty:</t>
    </r>
    <r>
      <rPr>
        <i/>
        <sz val="9"/>
        <color theme="1"/>
        <rFont val="Arial"/>
        <family val="2"/>
      </rPr>
      <t xml:space="preserve"> </t>
    </r>
    <r>
      <rPr>
        <sz val="9"/>
        <color theme="1"/>
        <rFont val="Arial"/>
        <family val="2"/>
      </rPr>
      <t xml:space="preserve">includes faculty who designate themselves as Black, non-Hispanic; American Indian or Alaska Native; Asian, Native Hawaiian or other Pacific Islander, or Hispanic. </t>
    </r>
  </si>
  <si>
    <r>
      <rPr>
        <b/>
        <i/>
        <sz val="9"/>
        <color theme="1"/>
        <rFont val="Arial"/>
        <family val="2"/>
      </rPr>
      <t xml:space="preserve">Doctorate: </t>
    </r>
    <r>
      <rPr>
        <sz val="9"/>
        <color theme="1"/>
        <rFont val="Arial"/>
        <family val="2"/>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</si>
  <si>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b/>
        <i/>
        <sz val="9"/>
        <color theme="1"/>
        <rFont val="Arial"/>
        <family val="2"/>
      </rPr>
      <t xml:space="preserve">Terminal master’s degree: </t>
    </r>
    <r>
      <rPr>
        <sz val="9"/>
        <color theme="1"/>
        <rFont val="Arial"/>
        <family val="2"/>
      </rPr>
      <t>a master’s degree that is considered the highest degree in a field: example, M. Arch (in architecture) and MFA (master of fine arts in art or theater).</t>
    </r>
  </si>
  <si>
    <t>Full-Time</t>
  </si>
  <si>
    <t>Part-Time</t>
  </si>
  <si>
    <t>Total number of instructional faculty</t>
  </si>
  <si>
    <t>Total number who are members of minority groups</t>
  </si>
  <si>
    <t>Total number who are women</t>
  </si>
  <si>
    <t>Total number who are men</t>
  </si>
  <si>
    <t>Total number with doctorate, or other terminal degree</t>
  </si>
  <si>
    <t>Total number whose highest degree is a master’s but not a terminal master’s</t>
  </si>
  <si>
    <t>Total number whose highest degree is a bachelor’s</t>
  </si>
  <si>
    <r>
      <rPr>
        <sz val="10"/>
        <color theme="1"/>
        <rFont val="Arial"/>
        <family val="2"/>
      </rPr>
      <t xml:space="preserve">Total number whose highest degree is unknown or other (Note: Items </t>
    </r>
    <r>
      <rPr>
        <b/>
        <sz val="10"/>
        <color theme="1"/>
        <rFont val="Arial"/>
        <family val="2"/>
      </rPr>
      <t>f</t>
    </r>
    <r>
      <rPr>
        <sz val="10"/>
        <color theme="1"/>
        <rFont val="Arial"/>
        <family val="2"/>
      </rPr>
      <t xml:space="preserve">, </t>
    </r>
    <r>
      <rPr>
        <b/>
        <sz val="10"/>
        <color theme="1"/>
        <rFont val="Arial"/>
        <family val="2"/>
      </rPr>
      <t>g</t>
    </r>
    <r>
      <rPr>
        <sz val="10"/>
        <color theme="1"/>
        <rFont val="Arial"/>
        <family val="2"/>
      </rPr>
      <t xml:space="preserve">, </t>
    </r>
    <r>
      <rPr>
        <b/>
        <sz val="10"/>
        <color theme="1"/>
        <rFont val="Arial"/>
        <family val="2"/>
      </rPr>
      <t>h</t>
    </r>
    <r>
      <rPr>
        <sz val="10"/>
        <color theme="1"/>
        <rFont val="Arial"/>
        <family val="2"/>
      </rPr>
      <t xml:space="preserve">, and </t>
    </r>
    <r>
      <rPr>
        <b/>
        <sz val="10"/>
        <color theme="1"/>
        <rFont val="Arial"/>
        <family val="2"/>
      </rPr>
      <t>i</t>
    </r>
    <r>
      <rPr>
        <sz val="10"/>
        <color theme="1"/>
        <rFont val="Arial"/>
        <family val="2"/>
      </rPr>
      <t xml:space="preserve"> must sum up to item </t>
    </r>
    <r>
      <rPr>
        <b/>
        <sz val="10"/>
        <color theme="1"/>
        <rFont val="Arial"/>
        <family val="2"/>
      </rPr>
      <t>a</t>
    </r>
    <r>
      <rPr>
        <sz val="10"/>
        <color theme="1"/>
        <rFont val="Arial"/>
        <family val="2"/>
      </rPr>
      <t>.)</t>
    </r>
  </si>
  <si>
    <t>Total number in stand-alone graduate/professional programs in which faculty teach virtually only graduate-level students</t>
  </si>
  <si>
    <t>I-2.</t>
  </si>
  <si>
    <t>Student to Faculty Ratio</t>
  </si>
  <si>
    <t>• Do not count undergraduate or graduate student teaching assistants as faculty.</t>
  </si>
  <si>
    <t>to 1</t>
  </si>
  <si>
    <t>(based on</t>
  </si>
  <si>
    <t>students</t>
  </si>
  <si>
    <t>and</t>
  </si>
  <si>
    <t>faculty).</t>
  </si>
  <si>
    <t xml:space="preserve">I-3. </t>
  </si>
  <si>
    <t>Undergraduate Class Size</t>
  </si>
  <si>
    <r>
      <rPr>
        <b/>
        <i/>
        <sz val="10"/>
        <color theme="1"/>
        <rFont val="Arial"/>
        <family val="2"/>
      </rPr>
      <t xml:space="preserve">Class Sections:  </t>
    </r>
    <r>
      <rPr>
        <sz val="10"/>
        <color theme="1"/>
        <rFont val="Arial"/>
        <family val="2"/>
      </rPr>
      <t xml:space="preserve">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color theme="1"/>
        <rFont val="Arial"/>
        <family val="2"/>
      </rPr>
      <t xml:space="preserve"> be counted only once and should not be duplicated because of course catalog cross-listings.</t>
    </r>
  </si>
  <si>
    <r>
      <rPr>
        <b/>
        <i/>
        <sz val="10"/>
        <color theme="1"/>
        <rFont val="Arial"/>
        <family val="2"/>
      </rPr>
      <t xml:space="preserve">Class Subsections:  </t>
    </r>
    <r>
      <rPr>
        <sz val="10"/>
        <color theme="1"/>
        <rFont val="Arial"/>
        <family val="2"/>
      </rPr>
      <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</si>
  <si>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Number of Class Sections with Undergraduates Enrolled</t>
  </si>
  <si>
    <t>Undergraduate Class Size (provide numbers)</t>
  </si>
  <si>
    <t>2-9</t>
  </si>
  <si>
    <t>10-19</t>
  </si>
  <si>
    <t>20-29</t>
  </si>
  <si>
    <t>30-39</t>
  </si>
  <si>
    <t>40-49</t>
  </si>
  <si>
    <t>50-99</t>
  </si>
  <si>
    <t>100+</t>
  </si>
  <si>
    <t>CLASS SECTIONS</t>
  </si>
  <si>
    <t>CLASS SUB-SECTIONS</t>
  </si>
  <si>
    <t>J. Disciplinary areas of DEGREES CONFERRED</t>
  </si>
  <si>
    <t>J1</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</si>
  <si>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</si>
  <si>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</si>
  <si>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</si>
  <si>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</si>
  <si>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Agriculture</t>
  </si>
  <si>
    <t>01</t>
  </si>
  <si>
    <t>Natural resources and conservation</t>
  </si>
  <si>
    <t>03</t>
  </si>
  <si>
    <t>Architecture</t>
  </si>
  <si>
    <t>04</t>
  </si>
  <si>
    <t>Area, ethnic, and gender studies</t>
  </si>
  <si>
    <t>05</t>
  </si>
  <si>
    <t>Communication/journalism</t>
  </si>
  <si>
    <t>09</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</si>
  <si>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</si>
  <si>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</si>
  <si>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</si>
  <si>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</si>
  <si>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</si>
  <si>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</si>
  <si>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</si>
  <si>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</si>
  <si>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</si>
  <si>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</si>
  <si>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</si>
  <si>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</si>
  <si>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</si>
  <si>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</si>
  <si>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</si>
  <si>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</si>
  <si>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</si>
  <si>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</si>
  <si>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</si>
  <si>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</si>
  <si>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</si>
  <si>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</si>
  <si>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</si>
  <si>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</si>
  <si>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</si>
  <si>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</si>
  <si>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</si>
  <si>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</si>
  <si>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</si>
  <si>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</si>
  <si>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</si>
  <si>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</si>
  <si>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Other</t>
  </si>
  <si>
    <t>TOTAL (should = 100%)</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</si>
  <si>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</si>
  <si>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</si>
  <si>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</si>
  <si>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</si>
  <si>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</si>
  <si>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</si>
  <si>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</si>
  <si>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</si>
  <si>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</si>
  <si>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</si>
  <si>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</si>
  <si>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</si>
  <si>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</si>
  <si>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</si>
  <si>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</si>
  <si>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</si>
  <si>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</si>
  <si>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</si>
  <si>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</si>
  <si>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</si>
  <si>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</si>
  <si>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</si>
  <si>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</si>
  <si>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</si>
  <si>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</si>
  <si>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</si>
  <si>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</si>
  <si>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</si>
  <si>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</si>
  <si>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</si>
  <si>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</si>
  <si>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</si>
  <si>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</si>
  <si>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</si>
  <si>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</si>
  <si>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</si>
  <si>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</si>
  <si>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</si>
  <si>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</si>
  <si>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</si>
  <si>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</si>
  <si>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</si>
  <si>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</si>
  <si>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</si>
  <si>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</si>
  <si>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</si>
  <si>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</si>
  <si>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</si>
  <si>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</si>
  <si>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</si>
  <si>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</si>
  <si>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</si>
  <si>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</si>
  <si>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</si>
  <si>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</si>
  <si>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</si>
  <si>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</si>
  <si>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</si>
  <si>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</si>
  <si>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</si>
  <si>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</si>
  <si>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</si>
  <si>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</si>
  <si>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</si>
  <si>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</si>
  <si>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</si>
  <si>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</si>
  <si>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</si>
  <si>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</si>
  <si>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</si>
  <si>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</si>
  <si>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</si>
  <si>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</si>
  <si>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</si>
  <si>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</si>
  <si>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</si>
  <si>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</si>
  <si>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</si>
  <si>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</si>
  <si>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</si>
  <si>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</si>
  <si>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</si>
  <si>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</si>
  <si>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</si>
  <si>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</si>
  <si>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</si>
  <si>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</si>
  <si>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</si>
  <si>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</si>
  <si>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</si>
  <si>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</si>
  <si>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</si>
  <si>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</si>
  <si>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</si>
  <si>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</si>
  <si>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</si>
  <si>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</si>
  <si>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</si>
  <si>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</si>
  <si>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</si>
  <si>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</si>
  <si>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</si>
  <si>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</si>
  <si>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</si>
  <si>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</si>
  <si>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</si>
  <si>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</si>
  <si>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</si>
  <si>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</si>
  <si>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</si>
  <si>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</si>
  <si>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</si>
  <si>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</si>
  <si>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</si>
  <si>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</si>
  <si>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</si>
  <si>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</si>
  <si>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</si>
  <si>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</si>
  <si>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</si>
  <si>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</si>
  <si>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</si>
  <si>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</si>
  <si>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</si>
  <si>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</si>
  <si>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</si>
  <si>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</si>
  <si>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</si>
  <si>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</si>
  <si>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</si>
  <si>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</si>
  <si>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</si>
  <si>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</si>
  <si>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</si>
  <si>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</si>
  <si>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</si>
  <si>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</si>
  <si>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</si>
  <si>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</si>
  <si>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</si>
  <si>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</si>
  <si>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</si>
  <si>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</si>
  <si>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</si>
  <si>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</si>
  <si>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</si>
  <si>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     Note that recent high school graduates and other students without prior postsecondary experience will still be considered "first-time students" for fall enrollment reporting purposes even if they enrolled in the summer prior to  fall enrollment.</t>
  </si>
  <si>
    <r>
      <t xml:space="preserve">•     </t>
    </r>
    <r>
      <rPr>
        <sz val="10"/>
        <color rgb="FF00B050"/>
        <rFont val="Arial"/>
        <family val="2"/>
      </rPr>
      <t>Since the total may include students who did not provide gender data, the detail need not sum to the total.</t>
    </r>
  </si>
  <si>
    <t xml:space="preserve">•     Include international students only in the category "Nonresidents." </t>
  </si>
  <si>
    <t>Nonresidents</t>
  </si>
  <si>
    <t>C. FIRST-TIME, FIRST-YEAR ADMISSION</t>
  </si>
  <si>
    <t>Total first-time, first-year men who applied</t>
  </si>
  <si>
    <t>Total first-time, first-year women who applied</t>
  </si>
  <si>
    <t>Total first-time, first-year men who were admitted</t>
  </si>
  <si>
    <t>Total first-time, first-year women who were admitted</t>
  </si>
  <si>
    <t>Total full-time, first-time, first-year men who enrolled</t>
  </si>
  <si>
    <t>Total part-time, first-time, first-year men who enrolled</t>
  </si>
  <si>
    <t>Total full-time, first-time, first-year women who enrolled</t>
  </si>
  <si>
    <t>Total part-time, first-time, first-year women who enrolled</t>
  </si>
  <si>
    <t>First-time, first-year wait-listed students</t>
  </si>
  <si>
    <t xml:space="preserve">C9-C12: First-time, first-year Profile </t>
  </si>
  <si>
    <r>
      <t xml:space="preserve">•     Include information for </t>
    </r>
    <r>
      <rPr>
        <b/>
        <sz val="10"/>
        <color rgb="FF000000"/>
        <rFont val="Arial"/>
        <family val="2"/>
      </rPr>
      <t>ALL enrolled, degree-seeking, first-time, first-year students who submitted 
      test scores.</t>
    </r>
  </si>
  <si>
    <t>For each assessment listed below, report the score that represents the 25th percentile (the score that 25 percent of the first-time, first-year population scored at or below) and the 75th percentile score (the score that 25 percent scored at or above).</t>
  </si>
  <si>
    <t>Percent of first-time, first-year students with scores in each range:</t>
  </si>
  <si>
    <t>Percent of all degree-seeking, first-time, first-year students who had high school class rank within each of the following ranges (report information for those students from whom you collected high school rank information)</t>
  </si>
  <si>
    <t xml:space="preserve">Average high school GPA of all degree-seeking, first-time, first-year students who submitted GPA:  </t>
  </si>
  <si>
    <t xml:space="preserve">Percent of total first-time, first-year students who submitted high school GPA:  </t>
  </si>
  <si>
    <t>Does your institution allow high school students to enroll as full-time, first-time, first-year students one year or more before high school graduation?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</si>
  <si>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</si>
  <si>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r>
      <t xml:space="preserve">Housing: </t>
    </r>
    <r>
      <rPr>
        <sz val="10"/>
        <color theme="1"/>
        <rFont val="Arial"/>
        <family val="2"/>
      </rPr>
      <t>Check all types of college-owned, -operated, or -affiliated housing available for undergraduates at your institution.</t>
    </r>
  </si>
  <si>
    <t xml:space="preserve">First-time, first-year students </t>
  </si>
  <si>
    <t>Percent who are from out of state (exclude international/nonresidents from the numerator and denominator)</t>
  </si>
  <si>
    <t>Process for First-Year Students</t>
  </si>
  <si>
    <t>Check off all financial aid forms domestic first-year financial aid applicants must submit:</t>
  </si>
  <si>
    <t>Indicate filing dates for first-year students:</t>
  </si>
  <si>
    <t>Indicate notification dates for first-year students (answer a or b):</t>
  </si>
  <si>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</si>
  <si>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</si>
  <si>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International student: </t>
    </r>
    <r>
      <rPr>
        <sz val="9"/>
        <color rgb="FF000000"/>
        <rFont val="Times New Roman"/>
        <family val="1"/>
      </rPr>
      <t>See</t>
    </r>
    <r>
      <rPr>
        <b/>
        <sz val="9"/>
        <color rgb="FF000000"/>
        <rFont val="Times New Roman"/>
        <family val="1"/>
      </rPr>
      <t xml:space="preserve"> Nonresident.</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</si>
  <si>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</si>
  <si>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t>Total number who are nonresidents (international)</t>
  </si>
  <si>
    <t>Aid to Undergraduate Degree-seeking Nonresidents</t>
  </si>
  <si>
    <t>Indicate your institution’s policy regarding institutional scholarship and grant aid for undergraduate degree-seeking nonresidents:</t>
  </si>
  <si>
    <t>Average dollar amount of institutional financial aid awarded to undergraduate degree-seeking nonresidents:</t>
  </si>
  <si>
    <t>If institutional financial aid is available for undergraduate degree-seeking nonresidents, provide the number of undergraduate degree-seeking nonresidents who were awarded need-based or non-need-based aid:</t>
  </si>
  <si>
    <t>Total dollar amount of institutional financial aid awarded to undergraduate degree-seeking nonresidents:</t>
  </si>
  <si>
    <t>Check off all financial aid forms nonresident first-year financial aid applicants must submit:</t>
  </si>
  <si>
    <t>Tuition: Non-resident</t>
  </si>
  <si>
    <t>NONRESIDENTS:</t>
  </si>
  <si>
    <t>Six-year graduation rate for 2016 cohort (G divided by C)</t>
  </si>
  <si>
    <t>Undergraduate Students: Full-Time</t>
  </si>
  <si>
    <t>Undergraduate Students: Part-Time</t>
  </si>
  <si>
    <t>Graduate Students: Full-Time</t>
  </si>
  <si>
    <t>Total undergraduate Full-Time Students</t>
  </si>
  <si>
    <t>Total undergraduate Part-Time Students</t>
  </si>
  <si>
    <t>Total graduate Full-Time Students</t>
  </si>
  <si>
    <t>Total graduate Part-Time Students</t>
  </si>
  <si>
    <t>Total undergraduate Students</t>
  </si>
  <si>
    <t>Total Graduate Students</t>
  </si>
  <si>
    <t>All Students: Total</t>
  </si>
  <si>
    <t>Undergraduate Students: All</t>
  </si>
  <si>
    <t>Graduate Students: All</t>
  </si>
  <si>
    <t>Fall 2017 Cohort</t>
  </si>
  <si>
    <t>Initial 2017 cohort of first-time, full-time, bachelor's (or equivalent) degree-seeking undergraduate students</t>
  </si>
  <si>
    <t>Final 2017 cohort, after adjusting for allowable exclusions</t>
  </si>
  <si>
    <t>2020 Cohort</t>
  </si>
  <si>
    <t xml:space="preserve">• The initial cohort may be adjusted for students who departed for the following reasons:
</t>
  </si>
  <si>
    <t>Total first-time, first-year another gender who applied</t>
  </si>
  <si>
    <t>Total first-time, first-year another gender who were admitted</t>
  </si>
  <si>
    <t>Total part-time, first-time, first-year another gender who enrolled</t>
  </si>
  <si>
    <t>First-Time, First-Year Student Applicants</t>
  </si>
  <si>
    <t>First-Time, First-Year Student Admits</t>
  </si>
  <si>
    <t>First-Time, First-Year Student Enrollees by Status</t>
  </si>
  <si>
    <t>Total full-time, first-time, first-year another gender who enrolled</t>
  </si>
  <si>
    <t>In-State</t>
  </si>
  <si>
    <t>Out-of-State</t>
  </si>
  <si>
    <t>International</t>
  </si>
  <si>
    <t>Academic GPA</t>
  </si>
  <si>
    <r>
      <t xml:space="preserve">Distribution of high school units required and/or recommended. </t>
    </r>
    <r>
      <rPr>
        <sz val="10"/>
        <color theme="1"/>
        <rFont val="Arial"/>
        <family val="2"/>
      </rPr>
      <t>Specify the distribution of academic high school course units required and/or recommended of all or most degree-seeking students using Carnegie units (one unit equals one year of study or its equivalent). If you use a different system for calculating units, please convert.</t>
    </r>
  </si>
  <si>
    <t>Distribution of high school units</t>
  </si>
  <si>
    <t>Admission</t>
  </si>
  <si>
    <r>
      <t xml:space="preserve">Does your institution make use of SAT or ACT scores in </t>
    </r>
    <r>
      <rPr>
        <b/>
        <sz val="10"/>
        <color rgb="FF000000"/>
        <rFont val="Arial"/>
        <family val="2"/>
      </rPr>
      <t>admission</t>
    </r>
    <r>
      <rPr>
        <sz val="10"/>
        <color rgb="FF000000"/>
        <rFont val="Arial"/>
        <family val="2"/>
      </rPr>
      <t xml:space="preserve"> decisions for first-time, first-year, degree-seeking applicants?   </t>
    </r>
  </si>
  <si>
    <t>Required to be considered for admission</t>
  </si>
  <si>
    <t>Required for some</t>
  </si>
  <si>
    <t>Recommended</t>
  </si>
  <si>
    <t>Not required for admission, but considered if submitted</t>
  </si>
  <si>
    <t>Not considered for admission, even if submitted</t>
  </si>
  <si>
    <t>Percentage of all enrolled, degree-seeking, first-time, first-year students who had high school grade-point averages within each of the following ranges (using 4.0 scale).</t>
  </si>
  <si>
    <t>* If you are able to report GPA ranges separately for students that also submitted at least one test score versus those who did not submit a test score, please do so in the respective columns. If you are unable to report these data, please report the ranges for all students.</t>
  </si>
  <si>
    <t>* Report information only for those students from whom you collected high school GPA.</t>
  </si>
  <si>
    <t>Percent
(Students who submitted scores)</t>
  </si>
  <si>
    <t>Percent
(Students who did not submit scores)</t>
  </si>
  <si>
    <t>Percent (All enrolled students)</t>
  </si>
  <si>
    <t>Transfer Admission</t>
  </si>
  <si>
    <t>Requirements</t>
  </si>
  <si>
    <t>Term</t>
  </si>
  <si>
    <t>Programs</t>
  </si>
  <si>
    <t>Required Fees:</t>
  </si>
  <si>
    <t>Not Applicable</t>
  </si>
  <si>
    <t>Aid Awarded</t>
  </si>
  <si>
    <r>
      <t xml:space="preserve">Number of Enrolled Students Awarded Aid: </t>
    </r>
    <r>
      <rPr>
        <sz val="10"/>
        <color theme="1"/>
        <rFont val="Arial"/>
        <family val="2"/>
      </rPr>
      <t>List the number of degree-seeking full-time and less-than-full-time undergraduates who applied for and were awarded financial aid from any source.</t>
    </r>
  </si>
  <si>
    <t>Number of Enrolled Students Awarded Aid</t>
  </si>
  <si>
    <r>
      <t xml:space="preserve">Number of Enrolled Students Awarded Non-need-based Scholarships and Grants: </t>
    </r>
    <r>
      <rPr>
        <sz val="10"/>
        <color theme="1"/>
        <rFont val="Arial"/>
        <family val="2"/>
      </rPr>
      <t>List the number of degree-seeking full-time and less-than-full-time undergraduates who had no financial need and who were awarded institutional non-need-based scholarship or grant aid.</t>
    </r>
  </si>
  <si>
    <t>Number of Enrolled Students Awarded Non-need-based Scholarships and Grants</t>
  </si>
  <si>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</si>
  <si>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</si>
  <si>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t xml:space="preserve">Food and housing (charges)—on campus: </t>
    </r>
    <r>
      <rPr>
        <sz val="9"/>
        <color rgb="FF000000"/>
        <rFont val="Times New Roman"/>
        <family val="1"/>
      </rPr>
      <t>Assume double occupancy in institutional housing and 19 meals per week (or maximum meal plan).</t>
    </r>
  </si>
  <si>
    <t>Undergraduate full-time tuition, required fees, food and housing</t>
  </si>
  <si>
    <t xml:space="preserve">Comprehensive tuition and food and housing fee (if your college cannot provide separate tuition and food and housing fees):
</t>
  </si>
  <si>
    <t>* If your college cannot provide separate food and housing figures for commuters not living at home</t>
  </si>
  <si>
    <t>Housing Only (on-campus):</t>
  </si>
  <si>
    <t>Food Only (on-campus meal plan):</t>
  </si>
  <si>
    <t>Housing only:</t>
  </si>
  <si>
    <t>Food only:</t>
  </si>
  <si>
    <t>Food and housing total*</t>
  </si>
  <si>
    <t xml:space="preserve">•     Food and housing is defined as double occupancy and 19 meals per week or the maximum meal plan. </t>
  </si>
  <si>
    <t>Food and housing (on-campus):</t>
  </si>
  <si>
    <t>Name:</t>
  </si>
  <si>
    <t>Phone:</t>
  </si>
  <si>
    <t>Fax:</t>
  </si>
  <si>
    <t>E-mail Address:</t>
  </si>
  <si>
    <t>Address Information</t>
  </si>
  <si>
    <t>WWW Home Page Address:</t>
  </si>
  <si>
    <t>Women's college</t>
  </si>
  <si>
    <t>Diploma</t>
  </si>
  <si>
    <t>Bachelor's</t>
  </si>
  <si>
    <t>Postbachelor's certificate</t>
  </si>
  <si>
    <t>Master's</t>
  </si>
  <si>
    <t>Post-master's certificate</t>
  </si>
  <si>
    <t>Doctoral degree research/scholarship</t>
  </si>
  <si>
    <t>Doctoral degree – professional practice</t>
  </si>
  <si>
    <t>Unknown</t>
  </si>
  <si>
    <t>Total first-time, first-year who applied</t>
  </si>
  <si>
    <t>Total first-time, first-year who were admitted</t>
  </si>
  <si>
    <t>Total first-time, first-year who enrolled</t>
  </si>
  <si>
    <t>•     In the chart below, students may be counted in more than one row, and full-time first-year students
      should also be counted as full-time undergraduates.</t>
  </si>
  <si>
    <t>•     In the chart below, students may be counted in more than one row, and full-time first-year students should also be 
      counted as full-time undergraduates.</t>
  </si>
  <si>
    <t>First-time
Full-time
First-year Students</t>
  </si>
  <si>
    <t>Degree-seeking, first-time first-year students</t>
  </si>
  <si>
    <t>Percent of total first-time, first-year students who submitted high school class rank:</t>
  </si>
  <si>
    <t>Provide numbers of students for each of the following categories as of the institution's official fall reporting date or as of October 15, 2024.</t>
  </si>
  <si>
    <t xml:space="preserve">Provide numbers of undergraduate students for each of the following categories as of the institution’s official fall reporting date or as of October 15, 2024. </t>
  </si>
  <si>
    <t xml:space="preserve">First-time, first-year students: Provide the number of degree-seeking, first-time, first-year students who applied, were admitted, and enrolled (full- or part-time) in Fall 2024. </t>
  </si>
  <si>
    <t>•     Provide numbers of students for each of the following categories as of the institution’s official fall reporting date or as of October 15, 2024.</t>
  </si>
  <si>
    <t>If available, please provide residency breakdowns for total applicants, admits, and enrolled students: Fall 2024</t>
  </si>
  <si>
    <t>If yes, please answer the questions below for Fall 2024 admissions:</t>
  </si>
  <si>
    <t>Provide information for ALL enrolled, degree-seeking, full-time and part-time, first-time, first-year students enrolled in Fall 2024, including students who began studies during summer, international students/nonresidents, and students admitted under special arrangements.</t>
  </si>
  <si>
    <t>Percent and number of first-time, first-year students enrolled in Fall 2024 who submitted national standardized (SAT/ACT) test scores.</t>
  </si>
  <si>
    <t>For the Fall 2024 entering class:</t>
  </si>
  <si>
    <t>Provide the number of students who applied, were admitted, and enrolled as degree-seeking transfer students in Fall 2024.</t>
  </si>
  <si>
    <t>Number of degree-seeking undergraduate students (CDS Item B1 if reporting on Fall 2024 cohort)</t>
  </si>
  <si>
    <t>Please report the number of instructional faculty members in each category for Fall 2024. Include faculty who are on your institution’s payroll on the census date your institution uses for IPEDS/AAUP.</t>
  </si>
  <si>
    <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t>
  </si>
  <si>
    <t>Fall 2024 Student to Faculty ratio</t>
  </si>
  <si>
    <t>In the table below, please use the following definitions to report information about the size of classes and class sections offered in the Fall 2024 term.</t>
  </si>
  <si>
    <t xml:space="preserve">Using the above definitions, please report for each of the following class-size intervals the number of class sections and class subsections offered in Fall 2024. For example, a lecture class with 800 students who met at another time in 40 separate labs with 20 students should be counted once in the “100+” column in the class section column and 40 times under the “20-29” column of the class subsections table. </t>
  </si>
  <si>
    <t>Number of degrees awarded by your institution from July 1, 2023, to June 30, 2024.</t>
  </si>
  <si>
    <t xml:space="preserve">Report for the cohort of all full-time, first-time bachelor’s (or equivalent) degree-seeking undergraduate students who entered in Fall 2023 (or the preceding summer term). </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</si>
  <si>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</si>
  <si>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     If the data being reported are final figures for the 2023-2024 academic year (see the next item below), 
      use the 2023-2024 academic year's CDS Question B1 cohort.</t>
  </si>
  <si>
    <t>2023-2024 Final</t>
  </si>
  <si>
    <t>Provide the number of students in the 2024 undergraduate class who started at your institution as first-time students and received a bachelor's degree between July 1, 2023 and June 30, 2024. Exclude students who transferred into your institution.</t>
  </si>
  <si>
    <t>Degrees conferred between July 1, 2023 and June 30, 2024</t>
  </si>
  <si>
    <t>If your institution has waived its application fee for the Fall 2026 admission cycle please select no.</t>
  </si>
  <si>
    <t xml:space="preserve">List the typical tuition, required fees, and food and housing for a full-time undergraduate student for the FULL 2025-2026 academic year. (30 semester hours or 45 quarter hours for institutions that derive annual tuition by multiplying credit hour cost by number of credits). </t>
  </si>
  <si>
    <t xml:space="preserve">•     For complete instructions and definitions of data elements, see the IPEDS GRS Forms and Instructions 
      for the 2024-2025 Survey. https://nces.ed.gov/ipeds/use-the-data/survey-components/9/graduation-rates </t>
  </si>
  <si>
    <t>Provide 2024-2025 academic year costs of attendance for the following categories that are applicable to your institution.</t>
  </si>
  <si>
    <t>2024-2025 estimated</t>
  </si>
  <si>
    <t>2021 Cohort</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</si>
  <si>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</si>
  <si>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</si>
  <si>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</si>
  <si>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Subsidized Loans</t>
  </si>
  <si>
    <t>Federal Direct Unsubsidized Loans</t>
  </si>
  <si>
    <t>Federal Direct PLUS Loans</t>
  </si>
  <si>
    <t>Federal SEOG</t>
  </si>
  <si>
    <t>Must a transfer applicant have a minimum number of credits completed or else must apply as an entering first-year student?</t>
  </si>
  <si>
    <t>Percentages of first-time, first-year degree-seeking students and degree-seeking undergraduates enrolled in Fall 2024 who fit the following categories:</t>
  </si>
  <si>
    <t xml:space="preserve">•     For information on reporting study abroad students please see: https://nces.ed.gov/ipeds/pdf/Reporting_Study_Abroad_Students.pdf </t>
  </si>
  <si>
    <r>
      <t>Unduplicated Count of High School Students Enrolled for Credit:</t>
    </r>
    <r>
      <rPr>
        <sz val="9"/>
        <color rgb="FF000000"/>
        <rFont val="Times New Roman"/>
        <family val="1"/>
      </rPr>
      <t xml:space="preserve"> Include all high school students enrolled in college courses for credit within or outside of a dual enrollment program.</t>
    </r>
  </si>
  <si>
    <r>
      <t xml:space="preserve">Non-need-based
</t>
    </r>
    <r>
      <rPr>
        <sz val="10"/>
        <color theme="1"/>
        <rFont val="Arial"/>
        <family val="2"/>
      </rPr>
      <t>(Exclude non-need-based aid use to meet need.)</t>
    </r>
  </si>
  <si>
    <r>
      <t xml:space="preserve">Need-based
</t>
    </r>
    <r>
      <rPr>
        <sz val="10"/>
        <color theme="1"/>
        <rFont val="Arial"/>
        <family val="2"/>
      </rPr>
      <t>(Include non-need-based aid use to meet need.)</t>
    </r>
  </si>
  <si>
    <t>•     For a suggested order of precedence in assigning categories of aid to cover need, see the entry for “non-need-based scholarship or grant aid” on the last page of the definitions section.</t>
  </si>
  <si>
    <t>•     2024 undergraduate class: all students who started at your institution as first-time students and received a bachelor's degree between July 1, 2023 and June 30, 2024.</t>
  </si>
  <si>
    <t>Full-time
Undergrad
(Incl. First-year.)</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</si>
  <si>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</si>
  <si>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     </t>
    </r>
    <r>
      <rPr>
        <b/>
        <sz val="10"/>
        <color rgb="FF000000"/>
        <rFont val="Arial"/>
        <family val="2"/>
        <scheme val="major"/>
      </rPr>
      <t>Dual Enrollment:</t>
    </r>
    <r>
      <rPr>
        <sz val="10"/>
        <color rgb="FF000000"/>
        <rFont val="Arial"/>
        <family val="2"/>
        <scheme val="major"/>
      </rPr>
      <t xml:space="preserve"> If your institution enrolls high school students in college courses for credit either within a dual enrollment program or outside of a dual enrollment program, you may report the unduplicated count as part of the full- or part-time “All other undergraduates” section. </t>
    </r>
  </si>
  <si>
    <t>Dual Enrollment: If your institution enrolls high school students in college courses for credit either within a dual enrollment program or outside of a dual enrollment program, you may report the unduplicated count as part of the non-degree-seeking students included in the “Total Undergraduates (both degree &amp; non-degree-seeking)” section.</t>
  </si>
  <si>
    <r>
      <rPr>
        <b/>
        <sz val="10"/>
        <color theme="1"/>
        <rFont val="Arial"/>
        <family val="2"/>
      </rPr>
      <t>In the following section for bachelor’s or equivalent programs, please disaggregate the Fall 2017 and Fall 2018 cohorts (formerly CDS B4-B11) into four groups:</t>
    </r>
    <r>
      <rPr>
        <sz val="10"/>
        <color theme="1"/>
        <rFont val="Arial"/>
        <family val="2"/>
      </rPr>
      <t xml:space="preserve">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t>
    </r>
  </si>
  <si>
    <r>
      <t xml:space="preserve">Please provide data for the </t>
    </r>
    <r>
      <rPr>
        <b/>
        <sz val="10"/>
        <color theme="1"/>
        <rFont val="Arial"/>
        <family val="2"/>
      </rPr>
      <t>Fall 2018</t>
    </r>
    <r>
      <rPr>
        <sz val="10"/>
        <color theme="1"/>
        <rFont val="Arial"/>
        <family val="2"/>
      </rPr>
      <t xml:space="preserve"> cohort if available. If Fall 2018 cohort data are not available, provide data for the</t>
    </r>
    <r>
      <rPr>
        <b/>
        <sz val="10"/>
        <color theme="1"/>
        <rFont val="Arial"/>
        <family val="2"/>
      </rPr>
      <t xml:space="preserve"> Fall 2017</t>
    </r>
    <r>
      <rPr>
        <sz val="10"/>
        <color theme="1"/>
        <rFont val="Arial"/>
        <family val="2"/>
      </rPr>
      <t xml:space="preserve"> cohort.</t>
    </r>
  </si>
  <si>
    <t>Fall 2018 Cohort</t>
  </si>
  <si>
    <t>Initial 2018 cohort of first-time, full-time, bachelor's (or equivalent) degree-seeking undergraduate students</t>
  </si>
  <si>
    <r>
      <rPr>
        <sz val="9"/>
        <color theme="1"/>
        <rFont val="Arial"/>
        <family val="2"/>
      </rPr>
      <t xml:space="preserve">Of the initial 2018 cohort, how many did not persist and did not graduate for the following reasons: </t>
    </r>
    <r>
      <rPr>
        <sz val="8"/>
        <color theme="1"/>
        <rFont val="Arial"/>
        <family val="2"/>
      </rPr>
      <t xml:space="preserve">
• Deceased
• Permanently Disabled
• Armed Forces
• Foreign Aid Service of the Federal Government
• Official church missions
• Report Total Allowable Exclusions</t>
    </r>
  </si>
  <si>
    <t>Final 2018 cohort, after adjusting for allowable exclusions</t>
  </si>
  <si>
    <t>Of the initial 2018 cohort, how many completed the program in four years or less (by Aug. 31, 2022)</t>
  </si>
  <si>
    <t>Six-year graduation rate for 2018 cohort (G divided by C)</t>
  </si>
  <si>
    <r>
      <rPr>
        <sz val="9"/>
        <color rgb="FF222222"/>
        <rFont val="Arial"/>
        <family val="2"/>
      </rPr>
      <t xml:space="preserve">Of the initial 2017 cohort, how many did not persist and did not graduate for the following reasons: </t>
    </r>
    <r>
      <rPr>
        <sz val="7"/>
        <color rgb="FF222222"/>
        <rFont val="Arial"/>
        <family val="2"/>
      </rPr>
      <t xml:space="preserve">
</t>
    </r>
    <r>
      <rPr>
        <sz val="8"/>
        <color rgb="FF222222"/>
        <rFont val="Arial"/>
        <family val="2"/>
      </rPr>
      <t>• Deceased
• Permanently Disabled
• Armed Forces
• Foreign Aid Service of the Federal Government
• Official church missions
• Report Total Allowable Exclusions</t>
    </r>
  </si>
  <si>
    <t>Of the initial 2017 cohort, how many completed the program in four years or less (by Aug. 31, 2021)</t>
  </si>
  <si>
    <t>Of the initial 2017 cohort, how many completed the program in more than four years but in five years or less (after Aug. 31, 2021 and by Aug. 31, 2022)</t>
  </si>
  <si>
    <t>Of the initial 2017 cohort, how many completed the program in more than five years but in six years or less (after Aug. 31, 2022 and by Aug. 31, 2023)</t>
  </si>
  <si>
    <r>
      <t>Please provide data for the</t>
    </r>
    <r>
      <rPr>
        <b/>
        <sz val="10"/>
        <color theme="1"/>
        <rFont val="Arial"/>
        <family val="2"/>
      </rPr>
      <t xml:space="preserve"> 2021</t>
    </r>
    <r>
      <rPr>
        <sz val="10"/>
        <color theme="1"/>
        <rFont val="Arial"/>
        <family val="2"/>
      </rPr>
      <t xml:space="preserve"> cohort if available. If 2021 cohort data are not available, provide data for the </t>
    </r>
    <r>
      <rPr>
        <b/>
        <sz val="10"/>
        <color theme="1"/>
        <rFont val="Arial"/>
        <family val="2"/>
      </rPr>
      <t>2020</t>
    </r>
    <r>
      <rPr>
        <sz val="10"/>
        <color theme="1"/>
        <rFont val="Arial"/>
        <family val="2"/>
      </rPr>
      <t xml:space="preserve"> cohort.</t>
    </r>
  </si>
  <si>
    <t>Total first-time, first-year unknown gender who applied</t>
  </si>
  <si>
    <t>Total first-time, first-year unknown gender who were admitted</t>
  </si>
  <si>
    <t>Total full-time, first-time, first-year unknown gender who enrolled</t>
  </si>
  <si>
    <t>Total part-time, first-time, first-year unknown gender who enrolled</t>
  </si>
  <si>
    <t xml:space="preserve">Please report based on known physical address at time of application. </t>
  </si>
  <si>
    <t>Graduate Students: Part-Time</t>
  </si>
  <si>
    <t>First-time Full-time First-year Students</t>
  </si>
  <si>
    <t>CIP 2020 Categories to Include</t>
  </si>
  <si>
    <t>Of the initial 2018 cohort, how many completed the program in more than four years but in five years or less (after Aug. 31, 2022 and by Aug. 31, 2023)</t>
  </si>
  <si>
    <t>Of the initial 2018 cohort, how many completed the program in more than five years but in six years or less (after Aug. 31, 2023 and by Aug. 31, 2024)</t>
  </si>
  <si>
    <r>
      <t xml:space="preserve">Full-time Undergrad 
</t>
    </r>
    <r>
      <rPr>
        <sz val="9"/>
        <color theme="1"/>
        <rFont val="Arial"/>
        <family val="2"/>
      </rPr>
      <t>(Incl. First-Year)</t>
    </r>
  </si>
  <si>
    <t>If yes, place check marks in the appropriate boxes below to reflect your institution’s policies for use in admission for students applying for Fall 2026.</t>
  </si>
  <si>
    <t>Executive Director, Institutional Research &amp; Information Management</t>
  </si>
  <si>
    <t>Susan Moreno</t>
  </si>
  <si>
    <t>Institutional Research</t>
  </si>
  <si>
    <t>5000 Gulf Freeway, Technology Bridge 2, Room 101</t>
  </si>
  <si>
    <t>Houston, Texas 77204-0903 United States</t>
  </si>
  <si>
    <t>713-743-0640</t>
  </si>
  <si>
    <t>semoreno@uh.edu</t>
  </si>
  <si>
    <t>X</t>
  </si>
  <si>
    <t>https://uh.edu/ir/reports/common-data-sets/</t>
  </si>
  <si>
    <t>Rolling</t>
  </si>
  <si>
    <t>The University of Houston has expanded its Cougar Promise program to cover tuition and mandatory fees for qualifying students with family adjusted gross incomes up to $65,000.  In addition, the program was expanded to provide tuition support to families with incomes between $65,001 and $125,000.  Students must meet all eligibility requirements.</t>
  </si>
  <si>
    <t xml:space="preserve">Applicants are asked to designate the preference to be considered with or without a test on the admissions application. </t>
  </si>
  <si>
    <t>15 Credits</t>
  </si>
  <si>
    <t>N/A</t>
  </si>
  <si>
    <t> 6/23</t>
  </si>
  <si>
    <t> 12/2</t>
  </si>
  <si>
    <t> 5/5</t>
  </si>
  <si>
    <t>Credit(s)</t>
  </si>
  <si>
    <t xml:space="preserve">https://uh.edu/undergraduate-admissions/apply/transfer/transfer-equivalency-guides/  </t>
  </si>
  <si>
    <t xml:space="preserve">Texas Education Code, Sec. 51.3042 makes military veterans who enroll at a Texas university eligible to receive undergraduate credit for military service. The university will award up to 12 hours of military service credit to satisfy any elective outside the student’s major or minor course requirements if:
a. graduated from a public or private high school accredited by a generally recognized accrediting organization or from a high school operated by the United States Department of Defense; and
b. is an honorably discharged former member of the armed forces of the United States who:
     a. completed at least two years of service in the armed forces; or
      b. was discharged because of a disability.
Additional course credit for military service and training may be awarded with dean or dean’s designee approval. For consideration, student must submit an Undergraduate Transfer Credit Petition for review by the appropriate department and dean.
All students interested in receiving credit for military credit must provide a copy of the DD-214 member 4 to the Office of Admissions.   </t>
  </si>
  <si>
    <t>University of Houston</t>
  </si>
  <si>
    <t>4302 University Drive</t>
  </si>
  <si>
    <t>Houston, TX 77204, United States</t>
  </si>
  <si>
    <t>www.uh.edu</t>
  </si>
  <si>
    <t>4434 University Drive</t>
  </si>
  <si>
    <t>Houston, TX 77204-2023, United States</t>
  </si>
  <si>
    <t>admissions@uh.edu</t>
  </si>
  <si>
    <t>https://uh.edu/undergraduate-admissions/apply/</t>
  </si>
  <si>
    <t xml:space="preserve">www.uh.edu/cdi </t>
  </si>
  <si>
    <t>Curriculum components include American History, Government and Language, Philosophy and Culture.</t>
  </si>
  <si>
    <t>Check here if your institution's 2025-2026 academic year costs of attendance are not available at this time and provide an approximate date (i.e., month/day) when your institution's final 2025-2026 academic year costs of attendance will be available: 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</si>
</sst>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mmmm\ d\,\ yyyy"/>
    <numFmt numFmtId="165" formatCode="#,##0.0_);\(#,##0.0\)"/>
    <numFmt numFmtId="166" formatCode="m/d"/>
    <numFmt numFmtId="167" formatCode="&quot;$&quot;#,##0"/>
    <numFmt numFmtId="168" formatCode="&quot;$&quot;#,##0.00"/>
    <numFmt numFmtId="169" formatCode="&quot;$&quot;#,##0;[Red]&quot;$&quot;#,##0"/>
    <numFmt numFmtId="170" formatCode="0.0%"/>
    <numFmt numFmtId="171" formatCode="0.0"/>
    <numFmt numFmtId="172" formatCode="_(* #,##0_);_(* \(#,##0\);_(* &quot;-&quot;??_);_(@_)"/>
    <numFmt numFmtId="173" formatCode="[&lt;=9999999]###\-####;\(###\)\ ###\-####"/>
    <numFmt numFmtId="174" formatCode="#,##0;[Red]#,##0"/>
    <numFmt numFmtId="175" formatCode="m/d;@"/>
  </numFmts>
  <fonts count="71">
    <font>
      <sz val="10"/>
      <color rgb="FF000000"/>
      <name val="Arial"/>
      <scheme val="minor"/>
    </font>
    <font>
      <b/>
      <sz val="14"/>
      <color theme="1"/>
      <name val="Arial"/>
      <family val="2"/>
    </font>
    <font>
      <sz val="10"/>
      <name val="Arial"/>
      <family val="2"/>
    </font>
    <font>
      <sz val="10"/>
      <color theme="1"/>
      <name val="Arial"/>
      <family val="2"/>
    </font>
    <font>
      <b/>
      <sz val="10"/>
      <color theme="1"/>
      <name val="Arial"/>
      <family val="2"/>
    </font>
    <font>
      <u/>
      <sz val="10"/>
      <color rgb="FF0000FF"/>
      <name val="Arial"/>
      <family val="2"/>
    </font>
    <font>
      <sz val="10"/>
      <color rgb="FF000000"/>
      <name val="Arial"/>
      <family val="2"/>
    </font>
    <font>
      <b/>
      <sz val="10"/>
      <color rgb="FFFF0000"/>
      <name val="Arial"/>
      <family val="2"/>
    </font>
    <font>
      <b/>
      <sz val="10"/>
      <color theme="0"/>
      <name val="Arial"/>
      <family val="2"/>
    </font>
    <font>
      <sz val="10"/>
      <color theme="0"/>
      <name val="Arial"/>
      <family val="2"/>
    </font>
    <font>
      <b/>
      <i/>
      <sz val="10"/>
      <color theme="1"/>
      <name val="Arial"/>
      <family val="2"/>
    </font>
    <font>
      <i/>
      <sz val="10"/>
      <color theme="1"/>
      <name val="Arial"/>
      <family val="2"/>
    </font>
    <font>
      <sz val="10"/>
      <color theme="1"/>
      <name val="Arial"/>
      <family val="2"/>
      <scheme val="minor"/>
    </font>
    <font>
      <u/>
      <sz val="10"/>
      <color rgb="FF0000FF"/>
      <name val="Arial"/>
      <family val="2"/>
    </font>
    <font>
      <b/>
      <sz val="9"/>
      <color theme="1"/>
      <name val="Arial"/>
      <family val="2"/>
    </font>
    <font>
      <sz val="10"/>
      <color theme="1"/>
      <name val="Arial"/>
      <family val="2"/>
    </font>
    <font>
      <sz val="10"/>
      <color rgb="FF000000"/>
      <name val="Arial"/>
      <family val="2"/>
    </font>
    <font>
      <b/>
      <sz val="10"/>
      <color theme="1"/>
      <name val="Arial"/>
      <family val="2"/>
    </font>
    <font>
      <b/>
      <sz val="12"/>
      <color theme="1"/>
      <name val="Arial"/>
      <family val="2"/>
    </font>
    <font>
      <b/>
      <sz val="11"/>
      <color theme="1"/>
      <name val="Arial"/>
      <family val="2"/>
    </font>
    <font>
      <sz val="9"/>
      <color theme="1"/>
      <name val="Arial"/>
      <family val="2"/>
    </font>
    <font>
      <sz val="8"/>
      <color theme="1"/>
      <name val="Arial"/>
      <family val="2"/>
    </font>
    <font>
      <sz val="9"/>
      <color rgb="FF222222"/>
      <name val="Arial"/>
      <family val="2"/>
    </font>
    <font>
      <b/>
      <i/>
      <sz val="10"/>
      <color rgb="FF222222"/>
      <name val="Arial"/>
      <family val="2"/>
    </font>
    <font>
      <sz val="8"/>
      <color rgb="FF222222"/>
      <name val="Arial"/>
      <family val="2"/>
    </font>
    <font>
      <sz val="7"/>
      <color rgb="FF222222"/>
      <name val="Arial"/>
      <family val="2"/>
    </font>
    <font>
      <sz val="10"/>
      <color theme="1"/>
      <name val="Calibri"/>
      <family val="2"/>
    </font>
    <font>
      <b/>
      <sz val="10"/>
      <color rgb="FF000000"/>
      <name val="Arial"/>
      <family val="2"/>
    </font>
    <font>
      <sz val="9"/>
      <color rgb="FF000000"/>
      <name val="Arial"/>
      <family val="2"/>
    </font>
    <font>
      <b/>
      <sz val="9"/>
      <color rgb="FF000000"/>
      <name val="Arial"/>
      <family val="2"/>
    </font>
    <font>
      <sz val="12"/>
      <color theme="1"/>
      <name val="Arial"/>
      <family val="2"/>
    </font>
    <font>
      <b/>
      <sz val="8"/>
      <color theme="1"/>
      <name val="Arial"/>
      <family val="2"/>
    </font>
    <font>
      <b/>
      <sz val="12"/>
      <color rgb="FF000000"/>
      <name val="Arial"/>
      <family val="2"/>
    </font>
    <font>
      <u/>
      <sz val="10"/>
      <color theme="1"/>
      <name val="Arial"/>
      <family val="2"/>
    </font>
    <font>
      <sz val="7"/>
      <color theme="1"/>
      <name val="Arial"/>
      <family val="2"/>
    </font>
    <font>
      <i/>
      <sz val="9"/>
      <color theme="1"/>
      <name val="Arial"/>
      <family val="2"/>
    </font>
    <font>
      <sz val="9"/>
      <color rgb="FF000000"/>
      <name val="Noto Sans Symbols"/>
    </font>
    <font>
      <sz val="9"/>
      <color rgb="FF000000"/>
      <name val="Times New Roman"/>
      <family val="1"/>
    </font>
    <font>
      <u/>
      <sz val="9"/>
      <color rgb="FF000000"/>
      <name val="Noto Sans Symbols"/>
    </font>
    <font>
      <b/>
      <sz val="9"/>
      <color rgb="FF000000"/>
      <name val="Times New Roman"/>
      <family val="1"/>
    </font>
    <font>
      <b/>
      <sz val="9"/>
      <color theme="1"/>
      <name val="Times New Roman"/>
      <family val="1"/>
    </font>
    <font>
      <sz val="9"/>
      <color theme="1"/>
      <name val="Times New Roman"/>
      <family val="1"/>
    </font>
    <font>
      <b/>
      <sz val="9"/>
      <color rgb="FF000000"/>
      <name val="EB Garamond"/>
    </font>
    <font>
      <b/>
      <i/>
      <sz val="9"/>
      <color rgb="FF000000"/>
      <name val="Times New Roman"/>
      <family val="1"/>
    </font>
    <font>
      <i/>
      <sz val="9"/>
      <color rgb="FF000000"/>
      <name val="Times New Roman"/>
      <family val="1"/>
    </font>
    <font>
      <sz val="10"/>
      <color rgb="FF000000"/>
      <name val="Times New Roman"/>
      <family val="1"/>
    </font>
    <font>
      <b/>
      <sz val="11"/>
      <color theme="1"/>
      <name val="Times New Roman"/>
      <family val="1"/>
    </font>
    <font>
      <u/>
      <sz val="10"/>
      <color rgb="FF1155CC"/>
      <name val="Arial"/>
      <family val="2"/>
    </font>
    <font>
      <sz val="10"/>
      <color rgb="FF00B050"/>
      <name val="Arial"/>
      <family val="2"/>
    </font>
    <font>
      <i/>
      <sz val="10"/>
      <color rgb="FF000000"/>
      <name val="Arial"/>
      <family val="2"/>
    </font>
    <font>
      <b/>
      <i/>
      <sz val="10"/>
      <color rgb="FF000000"/>
      <name val="Arial"/>
      <family val="2"/>
    </font>
    <font>
      <sz val="10"/>
      <color rgb="FFFF0000"/>
      <name val="Arial"/>
      <family val="2"/>
    </font>
    <font>
      <u/>
      <sz val="9"/>
      <color theme="1"/>
      <name val="Arial"/>
      <family val="2"/>
    </font>
    <font>
      <b/>
      <i/>
      <sz val="9"/>
      <color theme="1"/>
      <name val="Arial"/>
      <family val="2"/>
    </font>
    <font>
      <sz val="7"/>
      <color rgb="FF000000"/>
      <name val="Times New Roman"/>
      <family val="1"/>
    </font>
    <font>
      <u/>
      <sz val="9"/>
      <color rgb="FF1155CC"/>
      <name val="Times New Roman"/>
      <family val="1"/>
    </font>
    <font>
      <sz val="9"/>
      <color rgb="FF0000FF"/>
      <name val="Arial"/>
      <family val="2"/>
    </font>
    <font>
      <i/>
      <sz val="9"/>
      <color rgb="FF000000"/>
      <name val="Adobe Garamond Pro"/>
    </font>
    <font>
      <sz val="9"/>
      <color rgb="FF000000"/>
      <name val="Adobe Garamond Pro"/>
    </font>
    <font>
      <b/>
      <sz val="7"/>
      <color theme="1"/>
      <name val="Arial"/>
      <family val="2"/>
    </font>
    <font>
      <b/>
      <sz val="8"/>
      <color theme="1"/>
      <name val="Arial"/>
      <family val="2"/>
    </font>
    <font>
      <b/>
      <sz val="10"/>
      <name val="Arial"/>
      <family val="2"/>
    </font>
    <font>
      <b/>
      <sz val="10"/>
      <color rgb="FF000000"/>
      <name val="Arial"/>
      <family val="2"/>
      <scheme val="minor"/>
    </font>
    <font>
      <sz val="10"/>
      <color rgb="FF000000"/>
      <name val="Arial"/>
      <family val="2"/>
      <scheme val="minor"/>
    </font>
    <font>
      <sz val="10"/>
      <color rgb="FF000000"/>
      <name val="Arial"/>
      <family val="2"/>
      <scheme val="minor"/>
    </font>
    <font>
      <sz val="11"/>
      <color rgb="FF000000"/>
      <name val="Aptos Narrow"/>
      <family val="2"/>
    </font>
    <font>
      <sz val="10"/>
      <color rgb="FF000000"/>
      <name val="Arial"/>
      <family val="2"/>
      <scheme val="major"/>
    </font>
    <font>
      <b/>
      <sz val="10"/>
      <color rgb="FF000000"/>
      <name val="Arial"/>
      <family val="2"/>
      <scheme val="major"/>
    </font>
    <font>
      <sz val="10"/>
      <color rgb="FF000000"/>
      <name val="Arial"/>
      <family val="2"/>
      <scheme val="minor"/>
    </font>
    <font>
      <u/>
      <sz val="10"/>
      <color theme="10"/>
      <name val="Arial"/>
      <family val="2"/>
      <scheme val="minor"/>
    </font>
    <font>
      <sz val="9"/>
      <name val="Arial"/>
      <family val="2"/>
    </font>
  </fonts>
  <fills count="12">
    <fill>
      <patternFill patternType="none"/>
    </fill>
    <fill>
      <patternFill patternType="gray125"/>
    </fill>
    <fill>
      <patternFill patternType="solid">
        <fgColor rgb="FFC0C0C0"/>
        <bgColor rgb="FFC0C0C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BFBFBF"/>
        <bgColor rgb="FFBFBFBF"/>
      </patternFill>
    </fill>
    <fill>
      <patternFill patternType="solid">
        <fgColor theme="0"/>
        <bgColor theme="0"/>
      </patternFill>
    </fill>
    <fill>
      <patternFill patternType="solid">
        <fgColor theme="2" tint="-0.14999847407452621"/>
        <bgColor rgb="FFD8D8D8"/>
      </patternFill>
    </fill>
    <fill>
      <patternFill patternType="solid">
        <fgColor theme="2" tint="-0.14999847407452621"/>
        <bgColor indexed="64"/>
      </patternFill>
    </fill>
    <fill>
      <patternFill patternType="solid">
        <fgColor indexed="22"/>
        <bgColor indexed="64"/>
      </patternFill>
    </fill>
    <fill>
      <patternFill patternType="solid">
        <fgColor rgb="FFFFFFFF"/>
        <bgColor indexed="64"/>
      </patternFill>
    </fill>
  </fills>
  <borders count="46">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63" fillId="0" borderId="29"/>
    <xf numFmtId="0" fontId="64" fillId="0" borderId="29"/>
    <xf numFmtId="43" fontId="68" fillId="0" borderId="0" applyFont="0" applyFill="0" applyBorder="0" applyAlignment="0" applyProtection="0"/>
    <xf numFmtId="9" fontId="68" fillId="0" borderId="0" applyFont="0" applyFill="0" applyBorder="0" applyAlignment="0" applyProtection="0"/>
    <xf numFmtId="0" fontId="69" fillId="0" borderId="0" applyNumberFormat="0" applyFill="0" applyBorder="0" applyAlignment="0" applyProtection="0"/>
  </cellStyleXfs>
  <cellXfs count="535">
    <xf numFmtId="0" fontId="0" fillId="0" borderId="0" xfId="0"/>
    <xf numFmtId="0" fontId="3" fillId="0" borderId="0" xfId="0" applyFont="1"/>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xf>
    <xf numFmtId="0" fontId="4" fillId="0" borderId="0" xfId="0" applyFont="1"/>
    <xf numFmtId="0" fontId="3" fillId="0" borderId="4" xfId="0" applyFont="1" applyBorder="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0" fontId="3" fillId="0" borderId="4" xfId="0" applyFont="1" applyBorder="1" applyAlignment="1">
      <alignment horizontal="center" vertical="center" wrapText="1"/>
    </xf>
    <xf numFmtId="0" fontId="3" fillId="0" borderId="0" xfId="0" applyFont="1" applyAlignment="1">
      <alignment horizontal="right"/>
    </xf>
    <xf numFmtId="0" fontId="3" fillId="0" borderId="0" xfId="0" applyFont="1" applyAlignment="1">
      <alignment vertical="top" wrapText="1"/>
    </xf>
    <xf numFmtId="0" fontId="6" fillId="0" borderId="4" xfId="0" applyFont="1" applyBorder="1" applyAlignment="1">
      <alignment horizontal="left" vertical="top" wrapText="1"/>
    </xf>
    <xf numFmtId="0" fontId="3" fillId="0" borderId="0" xfId="0" applyFont="1" applyAlignment="1">
      <alignment wrapText="1"/>
    </xf>
    <xf numFmtId="0" fontId="4" fillId="0" borderId="0" xfId="0" applyFont="1" applyAlignment="1">
      <alignment horizontal="left" vertical="center" wrapText="1"/>
    </xf>
    <xf numFmtId="0" fontId="3" fillId="0" borderId="4" xfId="0" applyFont="1" applyBorder="1" applyAlignment="1">
      <alignment horizontal="center" vertical="center"/>
    </xf>
    <xf numFmtId="0" fontId="3" fillId="0" borderId="0" xfId="0" applyFont="1" applyAlignment="1">
      <alignment horizontal="left"/>
    </xf>
    <xf numFmtId="49" fontId="3" fillId="0" borderId="0" xfId="0" applyNumberFormat="1" applyFont="1" applyAlignment="1">
      <alignment horizontal="center" vertical="center"/>
    </xf>
    <xf numFmtId="0" fontId="7" fillId="0" borderId="0" xfId="0" applyFont="1" applyAlignment="1">
      <alignment horizontal="left" vertical="top" wrapText="1"/>
    </xf>
    <xf numFmtId="0" fontId="3" fillId="0" borderId="9" xfId="0" applyFont="1" applyBorder="1" applyAlignment="1">
      <alignment horizontal="left"/>
    </xf>
    <xf numFmtId="0" fontId="3" fillId="0" borderId="0" xfId="0" applyFont="1" applyAlignment="1">
      <alignment vertical="top"/>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right"/>
    </xf>
    <xf numFmtId="37" fontId="3" fillId="0" borderId="4" xfId="0" applyNumberFormat="1" applyFont="1" applyBorder="1" applyAlignment="1">
      <alignment horizontal="right"/>
    </xf>
    <xf numFmtId="0" fontId="3" fillId="0" borderId="4" xfId="0" applyFont="1" applyBorder="1" applyAlignment="1">
      <alignment horizontal="left" vertical="center"/>
    </xf>
    <xf numFmtId="0" fontId="10" fillId="0" borderId="4" xfId="0" applyFont="1" applyBorder="1" applyAlignment="1">
      <alignment vertical="center"/>
    </xf>
    <xf numFmtId="37" fontId="4" fillId="0" borderId="4" xfId="0" applyNumberFormat="1" applyFont="1" applyBorder="1" applyAlignment="1">
      <alignment horizontal="right"/>
    </xf>
    <xf numFmtId="0" fontId="11" fillId="3" borderId="15" xfId="0" applyFont="1" applyFill="1" applyBorder="1" applyAlignment="1">
      <alignment horizontal="right"/>
    </xf>
    <xf numFmtId="0" fontId="3" fillId="0" borderId="4" xfId="0" applyFont="1" applyBorder="1" applyAlignment="1">
      <alignment horizontal="right"/>
    </xf>
    <xf numFmtId="0" fontId="4" fillId="0" borderId="4" xfId="0" applyFont="1" applyBorder="1" applyAlignment="1">
      <alignment horizontal="right"/>
    </xf>
    <xf numFmtId="0" fontId="11" fillId="0" borderId="0" xfId="0" applyFont="1" applyAlignment="1">
      <alignment vertical="center"/>
    </xf>
    <xf numFmtId="0" fontId="4" fillId="0" borderId="10" xfId="0" applyFont="1" applyBorder="1" applyAlignment="1">
      <alignment horizontal="right"/>
    </xf>
    <xf numFmtId="0" fontId="4" fillId="0" borderId="0" xfId="0" applyFont="1" applyAlignment="1">
      <alignment horizontal="right"/>
    </xf>
    <xf numFmtId="0" fontId="12" fillId="0" borderId="0" xfId="0" applyFont="1"/>
    <xf numFmtId="37" fontId="3" fillId="0" borderId="9" xfId="0" applyNumberFormat="1" applyFont="1" applyBorder="1"/>
    <xf numFmtId="37" fontId="3" fillId="0" borderId="0" xfId="0" applyNumberFormat="1" applyFont="1" applyAlignment="1">
      <alignment horizontal="right"/>
    </xf>
    <xf numFmtId="37" fontId="4" fillId="0" borderId="7" xfId="0" applyNumberFormat="1" applyFont="1" applyBorder="1"/>
    <xf numFmtId="37" fontId="4" fillId="0" borderId="0" xfId="0" applyNumberFormat="1" applyFont="1" applyAlignment="1">
      <alignment horizontal="right"/>
    </xf>
    <xf numFmtId="0" fontId="4" fillId="0" borderId="0" xfId="0" applyFont="1" applyAlignment="1">
      <alignment horizontal="left"/>
    </xf>
    <xf numFmtId="37" fontId="15" fillId="0" borderId="16" xfId="0" applyNumberFormat="1" applyFont="1" applyBorder="1" applyAlignment="1">
      <alignment horizontal="right"/>
    </xf>
    <xf numFmtId="37" fontId="17" fillId="0" borderId="16" xfId="0" applyNumberFormat="1" applyFont="1" applyBorder="1" applyAlignment="1">
      <alignment horizontal="right"/>
    </xf>
    <xf numFmtId="0" fontId="18" fillId="0" borderId="0" xfId="0" applyFont="1"/>
    <xf numFmtId="37" fontId="3" fillId="0" borderId="0" xfId="0" applyNumberFormat="1" applyFont="1"/>
    <xf numFmtId="0" fontId="3" fillId="0" borderId="9" xfId="0" applyFont="1" applyBorder="1" applyAlignment="1">
      <alignment horizontal="center"/>
    </xf>
    <xf numFmtId="0" fontId="19" fillId="0" borderId="0" xfId="0" applyFont="1" applyAlignment="1">
      <alignment horizontal="left" vertical="center" wrapText="1"/>
    </xf>
    <xf numFmtId="0" fontId="4" fillId="0" borderId="0" xfId="0" applyFont="1" applyAlignment="1">
      <alignment horizontal="center" vertical="center" wrapText="1"/>
    </xf>
    <xf numFmtId="0" fontId="14" fillId="0" borderId="0" xfId="0" applyFont="1" applyAlignment="1">
      <alignment horizontal="left" vertical="top" wrapText="1"/>
    </xf>
    <xf numFmtId="0" fontId="20" fillId="0" borderId="4" xfId="0" applyFont="1" applyBorder="1" applyAlignment="1">
      <alignment horizontal="left" vertical="center" wrapText="1"/>
    </xf>
    <xf numFmtId="0" fontId="21" fillId="0" borderId="4" xfId="0" applyFont="1" applyBorder="1" applyAlignment="1">
      <alignment horizontal="left" vertical="center" wrapText="1"/>
    </xf>
    <xf numFmtId="0" fontId="22" fillId="0" borderId="4" xfId="0" applyFont="1" applyBorder="1" applyAlignment="1">
      <alignment vertical="center" wrapText="1"/>
    </xf>
    <xf numFmtId="0" fontId="22" fillId="0" borderId="0" xfId="0" applyFont="1" applyAlignment="1">
      <alignment vertical="center" wrapText="1"/>
    </xf>
    <xf numFmtId="0" fontId="23" fillId="0" borderId="0" xfId="0" applyFont="1" applyAlignment="1">
      <alignment horizontal="center" vertical="center" wrapText="1"/>
    </xf>
    <xf numFmtId="0" fontId="14" fillId="0" borderId="0" xfId="0" applyFont="1" applyAlignment="1">
      <alignment horizontal="left" vertical="center" wrapText="1"/>
    </xf>
    <xf numFmtId="0" fontId="22" fillId="0" borderId="4" xfId="0" applyFont="1" applyBorder="1" applyAlignment="1">
      <alignment horizontal="left" vertical="center" wrapText="1"/>
    </xf>
    <xf numFmtId="0" fontId="4" fillId="0" borderId="4" xfId="0" applyFont="1" applyBorder="1" applyAlignment="1">
      <alignment horizontal="center" vertical="center" wrapText="1"/>
    </xf>
    <xf numFmtId="0" fontId="25" fillId="0" borderId="4" xfId="0" applyFont="1" applyBorder="1" applyAlignment="1">
      <alignment horizontal="left" vertical="center" wrapText="1"/>
    </xf>
    <xf numFmtId="0" fontId="4" fillId="3" borderId="4" xfId="0" applyFont="1" applyFill="1" applyBorder="1" applyAlignment="1">
      <alignment horizontal="center"/>
    </xf>
    <xf numFmtId="0" fontId="3" fillId="0" borderId="4" xfId="0" applyFont="1" applyBorder="1" applyAlignment="1">
      <alignment horizontal="right" wrapText="1"/>
    </xf>
    <xf numFmtId="10" fontId="3" fillId="0" borderId="4" xfId="0" applyNumberFormat="1" applyFont="1" applyBorder="1" applyAlignment="1">
      <alignment horizontal="center" vertical="center"/>
    </xf>
    <xf numFmtId="0" fontId="26" fillId="0" borderId="0" xfId="0" applyFont="1" applyAlignment="1">
      <alignment horizontal="right" vertical="top"/>
    </xf>
    <xf numFmtId="0" fontId="3" fillId="0" borderId="0" xfId="0" applyFont="1" applyAlignment="1">
      <alignment horizontal="right" vertical="top"/>
    </xf>
    <xf numFmtId="0" fontId="4" fillId="0" borderId="0" xfId="0" applyFont="1" applyAlignment="1">
      <alignment horizontal="left" vertical="top" wrapText="1"/>
    </xf>
    <xf numFmtId="0" fontId="27" fillId="0" borderId="0" xfId="0" applyFont="1"/>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9" xfId="0" applyFont="1" applyBorder="1"/>
    <xf numFmtId="0" fontId="3" fillId="0" borderId="10" xfId="0" applyFont="1" applyBorder="1" applyAlignment="1">
      <alignment horizontal="center" vertical="center"/>
    </xf>
    <xf numFmtId="0" fontId="6" fillId="0" borderId="0" xfId="0" applyFont="1"/>
    <xf numFmtId="0" fontId="18" fillId="0" borderId="0" xfId="0" applyFont="1" applyAlignment="1">
      <alignment horizontal="left" vertical="top"/>
    </xf>
    <xf numFmtId="0" fontId="4" fillId="0" borderId="0" xfId="0" applyFont="1" applyAlignment="1">
      <alignment vertical="top" wrapText="1"/>
    </xf>
    <xf numFmtId="0" fontId="6" fillId="0" borderId="0" xfId="0" applyFont="1" applyAlignment="1">
      <alignment horizontal="left" vertical="top" wrapText="1"/>
    </xf>
    <xf numFmtId="0" fontId="14" fillId="3" borderId="4" xfId="0" applyFont="1" applyFill="1" applyBorder="1" applyAlignment="1">
      <alignment horizontal="center" wrapText="1"/>
    </xf>
    <xf numFmtId="0" fontId="14" fillId="3" borderId="19" xfId="0" applyFont="1" applyFill="1" applyBorder="1" applyAlignment="1">
      <alignment horizontal="center" wrapText="1"/>
    </xf>
    <xf numFmtId="0" fontId="3" fillId="0" borderId="18" xfId="0" applyFont="1" applyBorder="1"/>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6" xfId="0" applyFont="1" applyBorder="1" applyAlignment="1">
      <alignment vertical="center" wrapText="1"/>
    </xf>
    <xf numFmtId="0" fontId="3" fillId="0" borderId="12" xfId="0" applyFont="1" applyBorder="1" applyAlignment="1">
      <alignment vertical="center"/>
    </xf>
    <xf numFmtId="0" fontId="6" fillId="0" borderId="4" xfId="0" applyFont="1" applyBorder="1"/>
    <xf numFmtId="0" fontId="3" fillId="0" borderId="20" xfId="0" applyFont="1" applyBorder="1" applyAlignment="1">
      <alignment vertical="center"/>
    </xf>
    <xf numFmtId="0" fontId="18" fillId="0" borderId="0" xfId="0" applyFont="1" applyAlignment="1">
      <alignment vertical="top"/>
    </xf>
    <xf numFmtId="0" fontId="6" fillId="0" borderId="0" xfId="0" applyFont="1" applyAlignment="1">
      <alignment horizontal="left"/>
    </xf>
    <xf numFmtId="0" fontId="3" fillId="0" borderId="9" xfId="0" applyFont="1" applyBorder="1" applyAlignment="1">
      <alignment horizontal="center" wrapText="1"/>
    </xf>
    <xf numFmtId="0" fontId="3" fillId="2" borderId="4" xfId="0" applyFont="1" applyFill="1" applyBorder="1" applyAlignment="1">
      <alignment vertical="center"/>
    </xf>
    <xf numFmtId="0" fontId="6" fillId="0" borderId="4" xfId="0" applyFont="1" applyBorder="1" applyAlignment="1">
      <alignment horizontal="left" wrapText="1"/>
    </xf>
    <xf numFmtId="0" fontId="29" fillId="0" borderId="0" xfId="0" applyFont="1" applyAlignment="1">
      <alignment horizontal="center" vertical="top" wrapText="1"/>
    </xf>
    <xf numFmtId="0" fontId="29" fillId="0" borderId="4" xfId="0" applyFont="1" applyBorder="1" applyAlignment="1">
      <alignment horizontal="center" vertical="center" wrapText="1"/>
    </xf>
    <xf numFmtId="0" fontId="3" fillId="0" borderId="0" xfId="0" applyFont="1" applyAlignment="1">
      <alignment horizontal="center" vertical="center" wrapText="1"/>
    </xf>
    <xf numFmtId="0" fontId="29" fillId="0" borderId="0" xfId="0" applyFont="1" applyAlignment="1">
      <alignment horizontal="center" vertical="center" wrapText="1"/>
    </xf>
    <xf numFmtId="0" fontId="4" fillId="0" borderId="0" xfId="0" applyFont="1" applyAlignment="1">
      <alignment horizontal="left" vertical="center"/>
    </xf>
    <xf numFmtId="0" fontId="28" fillId="0" borderId="0" xfId="0" applyFont="1" applyAlignment="1">
      <alignment vertical="top" wrapText="1"/>
    </xf>
    <xf numFmtId="0" fontId="14" fillId="0" borderId="4" xfId="0" applyFont="1" applyBorder="1" applyAlignment="1">
      <alignment horizontal="center" vertical="center" wrapText="1"/>
    </xf>
    <xf numFmtId="0" fontId="6" fillId="0" borderId="4" xfId="0" applyFont="1" applyBorder="1" applyAlignment="1">
      <alignment wrapText="1"/>
    </xf>
    <xf numFmtId="0" fontId="28" fillId="0" borderId="4" xfId="0" applyFont="1" applyBorder="1" applyAlignment="1">
      <alignment horizontal="center" vertical="center" wrapText="1"/>
    </xf>
    <xf numFmtId="0" fontId="6" fillId="0" borderId="0" xfId="0" applyFont="1" applyAlignment="1">
      <alignment wrapText="1"/>
    </xf>
    <xf numFmtId="0" fontId="3" fillId="0" borderId="0" xfId="0" applyFont="1" applyAlignment="1">
      <alignment horizontal="center" vertical="top" wrapText="1"/>
    </xf>
    <xf numFmtId="0" fontId="28" fillId="0" borderId="0" xfId="0" applyFont="1" applyAlignment="1">
      <alignment horizontal="left" vertical="top" wrapText="1"/>
    </xf>
    <xf numFmtId="0" fontId="28" fillId="0" borderId="0" xfId="0" applyFont="1" applyAlignment="1">
      <alignment horizontal="center" vertical="top" wrapText="1"/>
    </xf>
    <xf numFmtId="9" fontId="3" fillId="0" borderId="0" xfId="0" applyNumberFormat="1" applyFont="1" applyAlignment="1">
      <alignment horizontal="center"/>
    </xf>
    <xf numFmtId="164" fontId="3" fillId="0" borderId="0" xfId="0" applyNumberFormat="1" applyFont="1" applyAlignment="1">
      <alignment horizontal="center" vertical="center"/>
    </xf>
    <xf numFmtId="0" fontId="4" fillId="0" borderId="4" xfId="0" applyFont="1" applyBorder="1" applyAlignment="1">
      <alignment horizontal="left" vertical="top"/>
    </xf>
    <xf numFmtId="0" fontId="28" fillId="0" borderId="0" xfId="0" applyFont="1" applyAlignment="1">
      <alignment horizontal="center" vertical="center" wrapText="1"/>
    </xf>
    <xf numFmtId="0" fontId="27" fillId="0" borderId="0" xfId="0" applyFont="1" applyAlignment="1">
      <alignment horizontal="left" vertical="top" wrapText="1"/>
    </xf>
    <xf numFmtId="0" fontId="6" fillId="0" borderId="0" xfId="0" applyFont="1" applyAlignment="1">
      <alignment horizontal="left" vertical="top"/>
    </xf>
    <xf numFmtId="9" fontId="3" fillId="0" borderId="9" xfId="0" applyNumberFormat="1" applyFont="1" applyBorder="1" applyAlignment="1">
      <alignment horizontal="center" vertical="center" wrapText="1"/>
    </xf>
    <xf numFmtId="1" fontId="3" fillId="0" borderId="0" xfId="0" applyNumberFormat="1" applyFont="1" applyAlignment="1">
      <alignment horizontal="right" vertical="center" wrapText="1"/>
    </xf>
    <xf numFmtId="0" fontId="6" fillId="0" borderId="17" xfId="0" applyFont="1" applyBorder="1" applyAlignment="1">
      <alignment horizontal="left" vertical="top"/>
    </xf>
    <xf numFmtId="9" fontId="3" fillId="0" borderId="4" xfId="0" applyNumberFormat="1" applyFont="1" applyBorder="1" applyAlignment="1">
      <alignment horizontal="center" vertical="center" wrapText="1"/>
    </xf>
    <xf numFmtId="0" fontId="3" fillId="0" borderId="4" xfId="0" applyFont="1" applyBorder="1"/>
    <xf numFmtId="0" fontId="3" fillId="0" borderId="4" xfId="0" applyFont="1" applyBorder="1" applyAlignment="1">
      <alignment wrapText="1"/>
    </xf>
    <xf numFmtId="9" fontId="3" fillId="0" borderId="0" xfId="0" applyNumberFormat="1" applyFont="1"/>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3" fillId="0" borderId="4" xfId="0" applyFont="1" applyBorder="1" applyAlignment="1">
      <alignment horizontal="center"/>
    </xf>
    <xf numFmtId="0" fontId="6" fillId="0" borderId="4" xfId="0" applyFont="1" applyBorder="1" applyAlignment="1">
      <alignment horizontal="center"/>
    </xf>
    <xf numFmtId="10" fontId="6" fillId="0" borderId="0" xfId="0" applyNumberFormat="1" applyFont="1" applyAlignment="1">
      <alignment horizontal="left" vertical="top"/>
    </xf>
    <xf numFmtId="0" fontId="3" fillId="0" borderId="4" xfId="0" quotePrefix="1" applyFont="1" applyBorder="1" applyAlignment="1">
      <alignment horizontal="center"/>
    </xf>
    <xf numFmtId="0" fontId="4" fillId="3" borderId="4" xfId="0" applyFont="1" applyFill="1" applyBorder="1" applyAlignment="1">
      <alignment horizontal="center" vertical="top" wrapText="1"/>
    </xf>
    <xf numFmtId="9" fontId="3" fillId="0" borderId="4" xfId="0" applyNumberFormat="1" applyFont="1" applyBorder="1" applyAlignment="1">
      <alignment horizontal="right"/>
    </xf>
    <xf numFmtId="9" fontId="3" fillId="0" borderId="0" xfId="0" applyNumberFormat="1" applyFont="1" applyAlignment="1">
      <alignment horizontal="left"/>
    </xf>
    <xf numFmtId="9" fontId="3" fillId="0" borderId="18" xfId="0" applyNumberFormat="1" applyFont="1" applyBorder="1" applyAlignment="1">
      <alignment horizontal="right"/>
    </xf>
    <xf numFmtId="0" fontId="27" fillId="3" borderId="4" xfId="0" applyFont="1" applyFill="1" applyBorder="1" applyAlignment="1">
      <alignment horizontal="center" vertical="top" wrapText="1"/>
    </xf>
    <xf numFmtId="0" fontId="3" fillId="0" borderId="10" xfId="0" applyFont="1" applyBorder="1" applyAlignment="1">
      <alignment horizontal="left"/>
    </xf>
    <xf numFmtId="10" fontId="3" fillId="0" borderId="10" xfId="0" applyNumberFormat="1" applyFont="1" applyBorder="1"/>
    <xf numFmtId="165" fontId="3" fillId="0" borderId="0" xfId="0" applyNumberFormat="1" applyFont="1" applyAlignment="1">
      <alignment horizontal="center"/>
    </xf>
    <xf numFmtId="0" fontId="6" fillId="0" borderId="4"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wrapText="1"/>
    </xf>
    <xf numFmtId="166" fontId="3" fillId="0" borderId="0" xfId="0" applyNumberFormat="1" applyFont="1" applyAlignment="1">
      <alignment horizontal="right" vertical="top"/>
    </xf>
    <xf numFmtId="0" fontId="6" fillId="3" borderId="4" xfId="0" applyFont="1" applyFill="1" applyBorder="1"/>
    <xf numFmtId="166" fontId="4" fillId="3" borderId="4" xfId="0" applyNumberFormat="1" applyFont="1" applyFill="1" applyBorder="1" applyAlignment="1">
      <alignment horizontal="center" vertical="top"/>
    </xf>
    <xf numFmtId="166" fontId="3" fillId="0" borderId="4" xfId="0" applyNumberFormat="1" applyFont="1" applyBorder="1" applyAlignment="1">
      <alignment horizontal="center" vertical="center"/>
    </xf>
    <xf numFmtId="16" fontId="3" fillId="0" borderId="7" xfId="0" applyNumberFormat="1" applyFont="1" applyBorder="1" applyAlignment="1">
      <alignment horizontal="center"/>
    </xf>
    <xf numFmtId="0" fontId="3" fillId="0" borderId="7" xfId="0" applyFont="1" applyBorder="1" applyAlignment="1">
      <alignment horizontal="center"/>
    </xf>
    <xf numFmtId="4" fontId="3" fillId="0" borderId="0" xfId="0" applyNumberFormat="1" applyFont="1" applyAlignment="1">
      <alignment horizontal="right" vertical="top"/>
    </xf>
    <xf numFmtId="166" fontId="3" fillId="0" borderId="0" xfId="0" applyNumberFormat="1" applyFont="1" applyAlignment="1">
      <alignment horizontal="center" vertical="top"/>
    </xf>
    <xf numFmtId="166" fontId="3" fillId="0" borderId="9" xfId="0" applyNumberFormat="1" applyFont="1" applyBorder="1" applyAlignment="1">
      <alignment horizontal="center"/>
    </xf>
    <xf numFmtId="0" fontId="4" fillId="3" borderId="4" xfId="0" applyFont="1" applyFill="1" applyBorder="1" applyAlignment="1">
      <alignment vertical="center"/>
    </xf>
    <xf numFmtId="0" fontId="4" fillId="0" borderId="0" xfId="0" applyFont="1" applyAlignment="1">
      <alignment horizontal="center" vertical="center"/>
    </xf>
    <xf numFmtId="0" fontId="3" fillId="0" borderId="4" xfId="0" applyFont="1" applyBorder="1" applyAlignment="1">
      <alignment vertical="center"/>
    </xf>
    <xf numFmtId="37" fontId="3" fillId="0" borderId="4" xfId="0" applyNumberFormat="1" applyFont="1" applyBorder="1" applyAlignment="1">
      <alignment horizontal="center" vertical="center"/>
    </xf>
    <xf numFmtId="37" fontId="3" fillId="0" borderId="0" xfId="0" applyNumberFormat="1" applyFont="1" applyAlignment="1">
      <alignment vertical="center"/>
    </xf>
    <xf numFmtId="0" fontId="4" fillId="0" borderId="4" xfId="0" applyFont="1" applyBorder="1" applyAlignment="1">
      <alignment vertical="center"/>
    </xf>
    <xf numFmtId="37" fontId="4" fillId="0" borderId="4" xfId="0" applyNumberFormat="1" applyFont="1" applyBorder="1" applyAlignment="1">
      <alignment horizontal="center" vertical="center"/>
    </xf>
    <xf numFmtId="0" fontId="3" fillId="0" borderId="0" xfId="0" applyFont="1" applyAlignment="1">
      <alignment horizontal="left" vertical="center"/>
    </xf>
    <xf numFmtId="49" fontId="30" fillId="0" borderId="0" xfId="0" applyNumberFormat="1" applyFont="1" applyAlignment="1">
      <alignment horizontal="center" vertical="center"/>
    </xf>
    <xf numFmtId="0" fontId="3" fillId="0" borderId="9" xfId="0" applyFont="1" applyBorder="1" applyAlignment="1">
      <alignment horizontal="left" vertical="top"/>
    </xf>
    <xf numFmtId="0" fontId="4" fillId="3" borderId="4" xfId="0" applyFont="1" applyFill="1" applyBorder="1"/>
    <xf numFmtId="0" fontId="31" fillId="3" borderId="4" xfId="0" applyFont="1" applyFill="1" applyBorder="1" applyAlignment="1">
      <alignment horizontal="center" vertical="center" wrapText="1"/>
    </xf>
    <xf numFmtId="0" fontId="3" fillId="3" borderId="4" xfId="0" applyFont="1" applyFill="1" applyBorder="1"/>
    <xf numFmtId="49" fontId="3" fillId="0" borderId="4" xfId="0" applyNumberFormat="1" applyFont="1" applyBorder="1" applyAlignment="1">
      <alignment horizontal="center" vertical="center"/>
    </xf>
    <xf numFmtId="166" fontId="3" fillId="0" borderId="0" xfId="0" applyNumberFormat="1" applyFont="1" applyAlignment="1">
      <alignment horizontal="right"/>
    </xf>
    <xf numFmtId="2" fontId="3" fillId="0" borderId="9" xfId="0" applyNumberFormat="1" applyFont="1" applyBorder="1" applyAlignment="1">
      <alignment horizontal="center" wrapText="1"/>
    </xf>
    <xf numFmtId="0" fontId="3" fillId="0" borderId="9" xfId="0" applyFont="1" applyBorder="1" applyAlignment="1">
      <alignment horizontal="center" vertical="top" wrapText="1"/>
    </xf>
    <xf numFmtId="0" fontId="20" fillId="0" borderId="0" xfId="0" applyFont="1" applyAlignment="1">
      <alignment wrapText="1"/>
    </xf>
    <xf numFmtId="0" fontId="1" fillId="0" borderId="0" xfId="0" applyFont="1" applyAlignment="1">
      <alignment horizontal="center" vertical="center"/>
    </xf>
    <xf numFmtId="49" fontId="3" fillId="0" borderId="0" xfId="0" applyNumberFormat="1" applyFont="1" applyAlignment="1">
      <alignment horizontal="center"/>
    </xf>
    <xf numFmtId="9" fontId="4" fillId="3" borderId="4" xfId="0" applyNumberFormat="1" applyFont="1" applyFill="1" applyBorder="1" applyAlignment="1">
      <alignment horizontal="center" vertical="center" wrapText="1"/>
    </xf>
    <xf numFmtId="9" fontId="27" fillId="3" borderId="4" xfId="0" applyNumberFormat="1" applyFont="1" applyFill="1" applyBorder="1" applyAlignment="1">
      <alignment horizontal="center" vertical="center" wrapText="1"/>
    </xf>
    <xf numFmtId="9" fontId="3" fillId="0" borderId="4" xfId="0" applyNumberFormat="1" applyFont="1" applyBorder="1" applyAlignment="1">
      <alignment horizontal="center" vertical="center"/>
    </xf>
    <xf numFmtId="1" fontId="3" fillId="0" borderId="4" xfId="0" applyNumberFormat="1" applyFont="1" applyBorder="1" applyAlignment="1">
      <alignment horizontal="center" vertical="center"/>
    </xf>
    <xf numFmtId="0" fontId="27" fillId="3" borderId="4" xfId="0" applyFont="1" applyFill="1" applyBorder="1" applyAlignment="1">
      <alignment horizontal="center" vertical="center" wrapText="1"/>
    </xf>
    <xf numFmtId="49" fontId="3" fillId="0" borderId="0" xfId="0" applyNumberFormat="1" applyFont="1" applyAlignment="1">
      <alignment horizontal="left" vertical="center"/>
    </xf>
    <xf numFmtId="167" fontId="3" fillId="0" borderId="4" xfId="0" applyNumberFormat="1" applyFont="1" applyBorder="1" applyAlignment="1">
      <alignment horizontal="center" vertical="center"/>
    </xf>
    <xf numFmtId="0" fontId="27" fillId="3" borderId="4" xfId="0" applyFont="1" applyFill="1" applyBorder="1" applyAlignment="1">
      <alignment horizontal="left" vertical="top" wrapText="1"/>
    </xf>
    <xf numFmtId="0" fontId="4" fillId="3" borderId="14" xfId="0" applyFont="1" applyFill="1" applyBorder="1" applyAlignment="1">
      <alignment horizontal="left" vertical="top" wrapText="1"/>
    </xf>
    <xf numFmtId="167" fontId="3" fillId="0" borderId="0" xfId="0" applyNumberFormat="1" applyFont="1" applyAlignment="1">
      <alignment horizontal="right"/>
    </xf>
    <xf numFmtId="49" fontId="3" fillId="0" borderId="8" xfId="0" applyNumberFormat="1" applyFont="1" applyBorder="1" applyAlignment="1">
      <alignment horizontal="center" vertical="center"/>
    </xf>
    <xf numFmtId="10" fontId="3" fillId="0" borderId="7" xfId="0" applyNumberFormat="1" applyFont="1" applyBorder="1" applyAlignment="1">
      <alignment horizontal="center"/>
    </xf>
    <xf numFmtId="168" fontId="3" fillId="0" borderId="4"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27" fillId="0" borderId="9"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4" fillId="3" borderId="4" xfId="0" applyFont="1" applyFill="1" applyBorder="1" applyAlignment="1">
      <alignment horizontal="center" wrapText="1"/>
    </xf>
    <xf numFmtId="0" fontId="4" fillId="0" borderId="6" xfId="0" applyFont="1" applyBorder="1"/>
    <xf numFmtId="0" fontId="4" fillId="0" borderId="7" xfId="0" applyFont="1" applyBorder="1"/>
    <xf numFmtId="0" fontId="4" fillId="3" borderId="19" xfId="0" applyFont="1" applyFill="1" applyBorder="1"/>
    <xf numFmtId="0" fontId="20" fillId="3" borderId="4" xfId="0" applyFont="1" applyFill="1" applyBorder="1"/>
    <xf numFmtId="0" fontId="14" fillId="3" borderId="4" xfId="0" applyFont="1" applyFill="1" applyBorder="1" applyAlignment="1">
      <alignment horizontal="center" vertical="center" wrapText="1"/>
    </xf>
    <xf numFmtId="0" fontId="14" fillId="0" borderId="4" xfId="0" applyFont="1" applyBorder="1" applyAlignment="1">
      <alignment vertical="top"/>
    </xf>
    <xf numFmtId="0" fontId="20" fillId="0" borderId="8" xfId="0" applyFont="1" applyBorder="1" applyAlignment="1">
      <alignment vertical="top" wrapText="1"/>
    </xf>
    <xf numFmtId="0" fontId="20" fillId="0" borderId="4" xfId="0" applyFont="1" applyBorder="1" applyAlignment="1">
      <alignment horizontal="center" vertical="center"/>
    </xf>
    <xf numFmtId="0" fontId="14" fillId="0" borderId="4" xfId="0" applyFont="1" applyBorder="1" applyAlignment="1">
      <alignment vertical="center"/>
    </xf>
    <xf numFmtId="0" fontId="20" fillId="0" borderId="8" xfId="0" applyFont="1" applyBorder="1" applyAlignment="1">
      <alignment vertical="center" wrapText="1"/>
    </xf>
    <xf numFmtId="0" fontId="20" fillId="0" borderId="4" xfId="0" applyFont="1" applyBorder="1" applyAlignment="1">
      <alignment vertical="top"/>
    </xf>
    <xf numFmtId="0" fontId="20" fillId="0" borderId="0" xfId="0" applyFont="1" applyAlignment="1">
      <alignment vertical="top"/>
    </xf>
    <xf numFmtId="0" fontId="20" fillId="0" borderId="11" xfId="0" applyFont="1" applyBorder="1" applyAlignment="1">
      <alignment vertical="center" wrapText="1"/>
    </xf>
    <xf numFmtId="0" fontId="20" fillId="0" borderId="4" xfId="0" applyFont="1" applyBorder="1" applyAlignment="1">
      <alignment vertical="center" wrapText="1"/>
    </xf>
    <xf numFmtId="3" fontId="3" fillId="0" borderId="4" xfId="0" applyNumberFormat="1" applyFont="1" applyBorder="1" applyAlignment="1">
      <alignment horizontal="center" vertical="center" wrapText="1"/>
    </xf>
    <xf numFmtId="0" fontId="18" fillId="0" borderId="0" xfId="0" applyFont="1" applyAlignment="1">
      <alignment horizontal="left" vertical="top" wrapText="1"/>
    </xf>
    <xf numFmtId="166" fontId="3" fillId="0" borderId="0" xfId="0" applyNumberFormat="1" applyFont="1"/>
    <xf numFmtId="166" fontId="3" fillId="0" borderId="0" xfId="0" applyNumberFormat="1" applyFont="1" applyAlignment="1">
      <alignment horizontal="center" vertical="center"/>
    </xf>
    <xf numFmtId="0" fontId="3" fillId="5" borderId="29" xfId="0" applyFont="1" applyFill="1" applyBorder="1"/>
    <xf numFmtId="2" fontId="3" fillId="0" borderId="4" xfId="0" applyNumberFormat="1" applyFont="1" applyBorder="1" applyAlignment="1">
      <alignment horizontal="center" vertical="center"/>
    </xf>
    <xf numFmtId="0" fontId="14" fillId="3" borderId="4" xfId="0" applyFont="1" applyFill="1" applyBorder="1" applyAlignment="1">
      <alignment horizontal="center"/>
    </xf>
    <xf numFmtId="0" fontId="4" fillId="0" borderId="0" xfId="0" applyFont="1" applyAlignment="1">
      <alignment vertical="top"/>
    </xf>
    <xf numFmtId="0" fontId="20" fillId="0" borderId="4" xfId="0" applyFont="1" applyBorder="1" applyAlignment="1">
      <alignment horizontal="center" vertical="top" wrapText="1"/>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0" fontId="20" fillId="0" borderId="4" xfId="0" applyFont="1" applyBorder="1" applyAlignment="1">
      <alignment horizontal="center" vertical="center" wrapText="1"/>
    </xf>
    <xf numFmtId="0" fontId="34" fillId="0" borderId="4" xfId="0" applyFont="1" applyBorder="1" applyAlignment="1">
      <alignment horizontal="center" vertical="center" wrapText="1"/>
    </xf>
    <xf numFmtId="0" fontId="6" fillId="0" borderId="4" xfId="0" applyFont="1" applyBorder="1" applyAlignment="1">
      <alignment vertical="top"/>
    </xf>
    <xf numFmtId="0" fontId="21" fillId="0" borderId="0" xfId="0" applyFont="1" applyAlignment="1">
      <alignment wrapText="1"/>
    </xf>
    <xf numFmtId="49" fontId="4" fillId="0" borderId="4" xfId="0" applyNumberFormat="1" applyFont="1" applyBorder="1" applyAlignment="1">
      <alignment horizont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31" xfId="0" quotePrefix="1" applyFont="1" applyBorder="1" applyAlignment="1">
      <alignment horizontal="center" vertical="top" wrapText="1"/>
    </xf>
    <xf numFmtId="0" fontId="6" fillId="7" borderId="32" xfId="0" applyFont="1" applyFill="1" applyBorder="1" applyAlignment="1">
      <alignment vertical="top" wrapText="1"/>
    </xf>
    <xf numFmtId="0" fontId="6" fillId="0" borderId="33" xfId="0" applyFont="1" applyBorder="1" applyAlignment="1">
      <alignment vertical="top" wrapText="1"/>
    </xf>
    <xf numFmtId="0" fontId="6" fillId="0" borderId="33" xfId="0" quotePrefix="1" applyFont="1" applyBorder="1" applyAlignment="1">
      <alignment horizontal="center" vertical="top" wrapText="1"/>
    </xf>
    <xf numFmtId="0" fontId="6" fillId="0" borderId="28" xfId="0" applyFont="1" applyBorder="1" applyAlignment="1">
      <alignment vertical="top" wrapText="1"/>
    </xf>
    <xf numFmtId="0" fontId="6" fillId="0" borderId="33" xfId="0" applyFont="1" applyBorder="1" applyAlignment="1">
      <alignment horizontal="center" vertical="top" wrapText="1"/>
    </xf>
    <xf numFmtId="0" fontId="3" fillId="0" borderId="28" xfId="0" applyFont="1" applyBorder="1" applyAlignment="1">
      <alignment vertical="top" wrapText="1"/>
    </xf>
    <xf numFmtId="49" fontId="3" fillId="0" borderId="4" xfId="0" applyNumberFormat="1" applyFont="1" applyBorder="1" applyAlignment="1">
      <alignment horizontal="left" vertical="center"/>
    </xf>
    <xf numFmtId="10" fontId="4" fillId="0" borderId="4" xfId="0" applyNumberFormat="1" applyFont="1" applyBorder="1" applyAlignment="1">
      <alignment horizontal="center" vertical="center"/>
    </xf>
    <xf numFmtId="0" fontId="59" fillId="3" borderId="4" xfId="0" applyFont="1" applyFill="1" applyBorder="1" applyAlignment="1">
      <alignment horizontal="center" vertical="center" wrapText="1"/>
    </xf>
    <xf numFmtId="0" fontId="60" fillId="4" borderId="8" xfId="0" applyFont="1" applyFill="1" applyBorder="1" applyAlignment="1">
      <alignment horizontal="center" vertical="center" wrapText="1"/>
    </xf>
    <xf numFmtId="0" fontId="3" fillId="0" borderId="6" xfId="0" applyFont="1" applyBorder="1" applyAlignment="1">
      <alignment horizontal="left" vertical="top" wrapText="1"/>
    </xf>
    <xf numFmtId="0" fontId="4" fillId="3"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2" fillId="0" borderId="9" xfId="0" applyFont="1" applyBorder="1"/>
    <xf numFmtId="0" fontId="3" fillId="3" borderId="6" xfId="0" applyFont="1" applyFill="1" applyBorder="1"/>
    <xf numFmtId="0" fontId="2" fillId="0" borderId="19" xfId="0" applyFont="1" applyBorder="1"/>
    <xf numFmtId="0" fontId="3" fillId="0" borderId="11" xfId="0" applyFont="1" applyBorder="1" applyAlignment="1">
      <alignment horizontal="left" vertical="center" wrapText="1"/>
    </xf>
    <xf numFmtId="0" fontId="4" fillId="8" borderId="14" xfId="0" applyFont="1" applyFill="1" applyBorder="1" applyAlignment="1">
      <alignment vertical="center"/>
    </xf>
    <xf numFmtId="0" fontId="61" fillId="9" borderId="35" xfId="0" applyFont="1" applyFill="1" applyBorder="1" applyAlignment="1">
      <alignment wrapText="1"/>
    </xf>
    <xf numFmtId="0" fontId="4" fillId="9" borderId="10"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13" xfId="0" applyFont="1" applyFill="1" applyBorder="1" applyAlignment="1">
      <alignment horizontal="center" vertical="center"/>
    </xf>
    <xf numFmtId="0" fontId="61" fillId="9" borderId="35" xfId="0" applyFont="1" applyFill="1" applyBorder="1"/>
    <xf numFmtId="0" fontId="4" fillId="9" borderId="4" xfId="0" applyFont="1" applyFill="1" applyBorder="1" applyAlignment="1">
      <alignment horizontal="center" vertical="center" wrapText="1"/>
    </xf>
    <xf numFmtId="0" fontId="62" fillId="0" borderId="0" xfId="0" applyFont="1"/>
    <xf numFmtId="0" fontId="61" fillId="9" borderId="19" xfId="0" applyFont="1" applyFill="1" applyBorder="1" applyAlignment="1">
      <alignment horizontal="center"/>
    </xf>
    <xf numFmtId="0" fontId="4" fillId="2" borderId="4" xfId="0" applyFont="1" applyFill="1" applyBorder="1" applyAlignment="1">
      <alignment vertical="center"/>
    </xf>
    <xf numFmtId="0" fontId="14" fillId="3" borderId="14" xfId="0" applyFont="1" applyFill="1" applyBorder="1"/>
    <xf numFmtId="0" fontId="27" fillId="0" borderId="0" xfId="0" applyFont="1" applyAlignment="1">
      <alignment horizontal="left" vertical="top"/>
    </xf>
    <xf numFmtId="0" fontId="2" fillId="9" borderId="19" xfId="0" applyFont="1" applyFill="1" applyBorder="1" applyAlignment="1">
      <alignment horizontal="center" wrapText="1"/>
    </xf>
    <xf numFmtId="0" fontId="2" fillId="0" borderId="35" xfId="0" applyFont="1" applyBorder="1"/>
    <xf numFmtId="10" fontId="3" fillId="0" borderId="35" xfId="0" applyNumberFormat="1" applyFont="1" applyBorder="1" applyAlignment="1">
      <alignment horizontal="right"/>
    </xf>
    <xf numFmtId="0" fontId="3" fillId="0" borderId="6" xfId="0" applyFont="1" applyBorder="1" applyAlignment="1">
      <alignment vertical="top" wrapText="1"/>
    </xf>
    <xf numFmtId="0" fontId="4" fillId="0" borderId="0" xfId="0" applyFont="1" applyAlignment="1">
      <alignment vertical="center" wrapText="1"/>
    </xf>
    <xf numFmtId="0" fontId="4" fillId="0" borderId="9" xfId="0" applyFont="1" applyBorder="1" applyAlignment="1">
      <alignment vertical="top"/>
    </xf>
    <xf numFmtId="0" fontId="0" fillId="0" borderId="0" xfId="0" applyAlignment="1">
      <alignment horizontal="center" vertical="center" wrapText="1"/>
    </xf>
    <xf numFmtId="0" fontId="3" fillId="0" borderId="14" xfId="0" applyFont="1" applyBorder="1" applyAlignment="1">
      <alignment horizontal="left" vertical="top" wrapText="1"/>
    </xf>
    <xf numFmtId="167" fontId="3" fillId="0" borderId="15" xfId="0" applyNumberFormat="1" applyFont="1" applyBorder="1" applyAlignment="1">
      <alignment horizontal="center" vertical="center"/>
    </xf>
    <xf numFmtId="167" fontId="3" fillId="0" borderId="19" xfId="0" applyNumberFormat="1" applyFont="1" applyBorder="1" applyAlignment="1">
      <alignment horizontal="center" vertical="center"/>
    </xf>
    <xf numFmtId="0" fontId="4" fillId="8" borderId="4" xfId="0" applyFont="1" applyFill="1" applyBorder="1"/>
    <xf numFmtId="0" fontId="4" fillId="9" borderId="4" xfId="0" applyFont="1" applyFill="1" applyBorder="1" applyAlignment="1">
      <alignment horizontal="center"/>
    </xf>
    <xf numFmtId="167" fontId="3" fillId="2" borderId="4" xfId="0" applyNumberFormat="1" applyFont="1" applyFill="1" applyBorder="1" applyAlignment="1">
      <alignment horizontal="center"/>
    </xf>
    <xf numFmtId="0" fontId="14" fillId="3" borderId="19" xfId="0" applyFont="1" applyFill="1" applyBorder="1" applyAlignment="1">
      <alignment horizontal="center" vertical="center"/>
    </xf>
    <xf numFmtId="0" fontId="14" fillId="3" borderId="19" xfId="0" applyFont="1" applyFill="1" applyBorder="1" applyAlignment="1">
      <alignment horizontal="center" vertical="center" wrapText="1"/>
    </xf>
    <xf numFmtId="0" fontId="3" fillId="0" borderId="29" xfId="1" applyFont="1"/>
    <xf numFmtId="0" fontId="63" fillId="0" borderId="29" xfId="1"/>
    <xf numFmtId="0" fontId="3" fillId="0" borderId="29" xfId="1" applyFont="1" applyAlignment="1">
      <alignment horizontal="left" vertical="top"/>
    </xf>
    <xf numFmtId="0" fontId="3" fillId="0" borderId="29" xfId="1" applyFont="1" applyAlignment="1">
      <alignment horizontal="left" vertical="top" wrapText="1"/>
    </xf>
    <xf numFmtId="0" fontId="4" fillId="0" borderId="29" xfId="1" applyFont="1" applyAlignment="1">
      <alignment horizontal="left" vertical="top"/>
    </xf>
    <xf numFmtId="0" fontId="4" fillId="0" borderId="29" xfId="1" applyFont="1"/>
    <xf numFmtId="0" fontId="3" fillId="0" borderId="4" xfId="1" applyFont="1" applyBorder="1" applyAlignment="1">
      <alignment horizontal="left" vertical="top" wrapText="1"/>
    </xf>
    <xf numFmtId="0" fontId="5" fillId="0" borderId="29" xfId="1" applyFont="1" applyAlignment="1">
      <alignment horizontal="left" vertical="top" wrapText="1"/>
    </xf>
    <xf numFmtId="0" fontId="3" fillId="0" borderId="29" xfId="1" applyFont="1" applyAlignment="1">
      <alignment horizontal="left" wrapText="1"/>
    </xf>
    <xf numFmtId="0" fontId="3" fillId="0" borderId="5"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9" xfId="1" applyFont="1" applyAlignment="1">
      <alignment horizontal="right"/>
    </xf>
    <xf numFmtId="0" fontId="3" fillId="0" borderId="29" xfId="1" applyFont="1" applyAlignment="1">
      <alignment vertical="top" wrapText="1"/>
    </xf>
    <xf numFmtId="0" fontId="3" fillId="0" borderId="9" xfId="1" applyFont="1" applyBorder="1" applyAlignment="1">
      <alignment vertical="top" wrapText="1"/>
    </xf>
    <xf numFmtId="0" fontId="6" fillId="0" borderId="29" xfId="1" applyFont="1" applyAlignment="1">
      <alignment vertical="top" wrapText="1"/>
    </xf>
    <xf numFmtId="0" fontId="6" fillId="0" borderId="4" xfId="1" applyFont="1" applyBorder="1" applyAlignment="1">
      <alignment horizontal="left" vertical="top" wrapText="1"/>
    </xf>
    <xf numFmtId="0" fontId="3" fillId="0" borderId="29" xfId="1" applyFont="1" applyAlignment="1">
      <alignment wrapText="1"/>
    </xf>
    <xf numFmtId="0" fontId="4" fillId="0" borderId="29" xfId="1" applyFont="1" applyAlignment="1">
      <alignment horizontal="left" vertical="center" wrapText="1"/>
    </xf>
    <xf numFmtId="0" fontId="3" fillId="0" borderId="4" xfId="1" applyFont="1" applyBorder="1" applyAlignment="1">
      <alignment horizontal="center" vertical="center"/>
    </xf>
    <xf numFmtId="0" fontId="3" fillId="0" borderId="29" xfId="1" applyFont="1" applyAlignment="1">
      <alignment horizontal="left"/>
    </xf>
    <xf numFmtId="49" fontId="3" fillId="0" borderId="29" xfId="1" applyNumberFormat="1" applyFont="1" applyAlignment="1">
      <alignment horizontal="center" vertical="center"/>
    </xf>
    <xf numFmtId="14" fontId="3" fillId="0" borderId="29" xfId="1" applyNumberFormat="1" applyFont="1"/>
    <xf numFmtId="49" fontId="3" fillId="0" borderId="29" xfId="1" applyNumberFormat="1" applyFont="1" applyAlignment="1">
      <alignment horizontal="left"/>
    </xf>
    <xf numFmtId="49" fontId="3" fillId="0" borderId="29" xfId="1" applyNumberFormat="1" applyFont="1" applyAlignment="1">
      <alignment vertical="center"/>
    </xf>
    <xf numFmtId="0" fontId="8" fillId="0" borderId="29" xfId="1" applyFont="1" applyAlignment="1">
      <alignment horizontal="left" vertical="top"/>
    </xf>
    <xf numFmtId="0" fontId="9" fillId="0" borderId="29" xfId="1" applyFont="1"/>
    <xf numFmtId="0" fontId="3" fillId="0" borderId="29" xfId="1" applyFont="1" applyAlignment="1">
      <alignment vertical="top"/>
    </xf>
    <xf numFmtId="0" fontId="4" fillId="3" borderId="12" xfId="0" applyFont="1" applyFill="1" applyBorder="1" applyAlignment="1">
      <alignment horizontal="center" vertical="center" wrapText="1"/>
    </xf>
    <xf numFmtId="0" fontId="1" fillId="2" borderId="34" xfId="2" applyFont="1" applyFill="1" applyBorder="1" applyAlignment="1">
      <alignment horizontal="center" vertical="center" wrapText="1"/>
    </xf>
    <xf numFmtId="0" fontId="64" fillId="0" borderId="29" xfId="2"/>
    <xf numFmtId="0" fontId="36" fillId="0" borderId="29" xfId="2" applyFont="1" applyAlignment="1">
      <alignment horizontal="left" vertical="center"/>
    </xf>
    <xf numFmtId="0" fontId="37" fillId="0" borderId="29" xfId="2" applyFont="1" applyAlignment="1">
      <alignment horizontal="left" vertical="center"/>
    </xf>
    <xf numFmtId="0" fontId="38" fillId="0" borderId="29" xfId="2" applyFont="1" applyAlignment="1">
      <alignment horizontal="left" vertical="center"/>
    </xf>
    <xf numFmtId="0" fontId="39" fillId="0" borderId="29" xfId="2" applyFont="1" applyAlignment="1">
      <alignment horizontal="left" vertical="center"/>
    </xf>
    <xf numFmtId="0" fontId="40" fillId="0" borderId="29" xfId="2" applyFont="1" applyAlignment="1">
      <alignment horizontal="left" vertical="center"/>
    </xf>
    <xf numFmtId="0" fontId="41" fillId="0" borderId="29" xfId="2" applyFont="1" applyAlignment="1">
      <alignment horizontal="left" vertical="center"/>
    </xf>
    <xf numFmtId="0" fontId="42" fillId="0" borderId="29" xfId="2" applyFont="1" applyAlignment="1">
      <alignment horizontal="left" vertical="center"/>
    </xf>
    <xf numFmtId="0" fontId="43" fillId="0" borderId="29" xfId="2" applyFont="1" applyAlignment="1">
      <alignment horizontal="left" vertical="center"/>
    </xf>
    <xf numFmtId="0" fontId="44" fillId="0" borderId="29" xfId="2" applyFont="1" applyAlignment="1">
      <alignment horizontal="left" vertical="center"/>
    </xf>
    <xf numFmtId="0" fontId="45" fillId="0" borderId="29" xfId="2" applyFont="1" applyAlignment="1">
      <alignment horizontal="left" vertical="center"/>
    </xf>
    <xf numFmtId="0" fontId="46" fillId="0" borderId="29" xfId="2" applyFont="1" applyAlignment="1">
      <alignment horizontal="center" vertical="center"/>
    </xf>
    <xf numFmtId="0" fontId="6" fillId="0" borderId="14" xfId="0" applyFont="1" applyBorder="1"/>
    <xf numFmtId="49" fontId="3" fillId="0" borderId="35" xfId="0" applyNumberFormat="1" applyFont="1" applyBorder="1" applyAlignment="1">
      <alignment vertical="center"/>
    </xf>
    <xf numFmtId="169" fontId="3" fillId="0" borderId="29" xfId="0" applyNumberFormat="1" applyFont="1" applyBorder="1"/>
    <xf numFmtId="0" fontId="63" fillId="0" borderId="0" xfId="0" applyFont="1"/>
    <xf numFmtId="3" fontId="3" fillId="0" borderId="4" xfId="0" applyNumberFormat="1" applyFont="1" applyBorder="1" applyAlignment="1">
      <alignment horizontal="center" vertical="center"/>
    </xf>
    <xf numFmtId="0" fontId="6" fillId="0" borderId="14" xfId="0" applyFont="1" applyBorder="1" applyAlignment="1">
      <alignment horizontal="center"/>
    </xf>
    <xf numFmtId="0" fontId="27" fillId="3" borderId="5" xfId="0" applyFont="1" applyFill="1" applyBorder="1" applyAlignment="1">
      <alignment horizontal="center" vertical="top"/>
    </xf>
    <xf numFmtId="170" fontId="3" fillId="0" borderId="35" xfId="0" applyNumberFormat="1" applyFont="1" applyBorder="1"/>
    <xf numFmtId="170" fontId="2" fillId="0" borderId="19" xfId="4" applyNumberFormat="1" applyFont="1" applyBorder="1"/>
    <xf numFmtId="170" fontId="2" fillId="0" borderId="15" xfId="4" applyNumberFormat="1" applyFont="1" applyBorder="1"/>
    <xf numFmtId="170" fontId="2" fillId="0" borderId="15" xfId="0" applyNumberFormat="1" applyFont="1" applyBorder="1"/>
    <xf numFmtId="172" fontId="3" fillId="0" borderId="6" xfId="3" applyNumberFormat="1" applyFont="1" applyBorder="1" applyAlignment="1">
      <alignment horizontal="right"/>
    </xf>
    <xf numFmtId="37" fontId="3" fillId="0" borderId="6" xfId="0" applyNumberFormat="1" applyFont="1" applyBorder="1" applyAlignment="1">
      <alignment horizontal="right"/>
    </xf>
    <xf numFmtId="172" fontId="3" fillId="0" borderId="4" xfId="3" applyNumberFormat="1" applyFont="1" applyBorder="1" applyAlignment="1">
      <alignment horizontal="right"/>
    </xf>
    <xf numFmtId="172" fontId="4" fillId="0" borderId="4" xfId="3" applyNumberFormat="1" applyFont="1" applyBorder="1" applyAlignment="1">
      <alignment horizontal="right"/>
    </xf>
    <xf numFmtId="172" fontId="0" fillId="0" borderId="0" xfId="3" applyNumberFormat="1" applyFont="1"/>
    <xf numFmtId="172" fontId="11" fillId="3" borderId="15" xfId="3" applyNumberFormat="1" applyFont="1" applyFill="1" applyBorder="1" applyAlignment="1">
      <alignment horizontal="right"/>
    </xf>
    <xf numFmtId="172" fontId="4" fillId="9" borderId="10" xfId="3" applyNumberFormat="1" applyFont="1" applyFill="1" applyBorder="1" applyAlignment="1">
      <alignment horizontal="center" vertical="center"/>
    </xf>
    <xf numFmtId="172" fontId="3" fillId="0" borderId="7" xfId="3" applyNumberFormat="1" applyFont="1" applyBorder="1"/>
    <xf numFmtId="9" fontId="6" fillId="0" borderId="35" xfId="0" applyNumberFormat="1" applyFont="1" applyBorder="1" applyAlignment="1">
      <alignment horizontal="right"/>
    </xf>
    <xf numFmtId="9" fontId="0" fillId="0" borderId="35" xfId="0" applyNumberFormat="1" applyBorder="1" applyAlignment="1">
      <alignment horizontal="right"/>
    </xf>
    <xf numFmtId="9" fontId="6" fillId="0" borderId="11" xfId="0" applyNumberFormat="1" applyFont="1" applyBorder="1" applyAlignment="1">
      <alignment horizontal="left" vertical="top"/>
    </xf>
    <xf numFmtId="9" fontId="6" fillId="0" borderId="4" xfId="0" applyNumberFormat="1" applyFont="1" applyBorder="1" applyAlignment="1">
      <alignment horizontal="right"/>
    </xf>
    <xf numFmtId="9" fontId="3" fillId="0" borderId="4" xfId="4" applyFont="1" applyBorder="1" applyAlignment="1">
      <alignment horizontal="right" wrapText="1"/>
    </xf>
    <xf numFmtId="171" fontId="3" fillId="0" borderId="5" xfId="0" applyNumberFormat="1" applyFont="1" applyBorder="1" applyAlignment="1">
      <alignment horizontal="center" vertical="center"/>
    </xf>
    <xf numFmtId="170" fontId="3" fillId="0" borderId="4" xfId="0" applyNumberFormat="1" applyFont="1" applyBorder="1" applyAlignment="1">
      <alignment horizontal="center" vertical="center"/>
    </xf>
    <xf numFmtId="172" fontId="2" fillId="0" borderId="19" xfId="3" applyNumberFormat="1" applyFont="1" applyBorder="1"/>
    <xf numFmtId="0" fontId="3" fillId="0" borderId="14" xfId="0" applyFont="1" applyBorder="1"/>
    <xf numFmtId="0" fontId="3" fillId="0" borderId="14" xfId="0" applyFont="1" applyBorder="1" applyAlignment="1">
      <alignment wrapText="1"/>
    </xf>
    <xf numFmtId="0" fontId="4" fillId="3" borderId="5" xfId="0" applyFont="1" applyFill="1" applyBorder="1" applyAlignment="1">
      <alignment horizontal="center"/>
    </xf>
    <xf numFmtId="0" fontId="3" fillId="0" borderId="11" xfId="0" applyFont="1" applyBorder="1" applyAlignment="1">
      <alignment horizontal="center" vertical="center"/>
    </xf>
    <xf numFmtId="3" fontId="0" fillId="0" borderId="35" xfId="0" applyNumberFormat="1" applyBorder="1" applyAlignment="1">
      <alignment horizontal="center" vertical="center"/>
    </xf>
    <xf numFmtId="0" fontId="0" fillId="0" borderId="35" xfId="0" applyBorder="1" applyAlignment="1">
      <alignment horizontal="center" vertical="center"/>
    </xf>
    <xf numFmtId="9" fontId="3" fillId="0" borderId="14" xfId="0" applyNumberFormat="1" applyFont="1" applyBorder="1" applyAlignment="1">
      <alignment horizontal="center" vertical="center" wrapText="1"/>
    </xf>
    <xf numFmtId="0" fontId="6" fillId="0" borderId="29" xfId="0" applyFont="1" applyBorder="1" applyAlignment="1">
      <alignment horizontal="center" vertical="top" wrapText="1"/>
    </xf>
    <xf numFmtId="0" fontId="6" fillId="0" borderId="11" xfId="0" applyFont="1" applyBorder="1" applyAlignment="1">
      <alignment horizontal="center" vertical="center" wrapText="1"/>
    </xf>
    <xf numFmtId="170" fontId="2" fillId="0" borderId="19" xfId="0" applyNumberFormat="1" applyFont="1" applyBorder="1"/>
    <xf numFmtId="170" fontId="2" fillId="0" borderId="13" xfId="0" applyNumberFormat="1" applyFont="1" applyBorder="1"/>
    <xf numFmtId="170" fontId="3" fillId="0" borderId="4" xfId="0" applyNumberFormat="1" applyFont="1" applyBorder="1" applyAlignment="1">
      <alignment horizontal="right"/>
    </xf>
    <xf numFmtId="170" fontId="3" fillId="0" borderId="5" xfId="0" applyNumberFormat="1" applyFont="1" applyBorder="1" applyAlignment="1">
      <alignment horizontal="right"/>
    </xf>
    <xf numFmtId="0" fontId="0" fillId="0" borderId="35" xfId="0" applyBorder="1" applyAlignment="1" applyProtection="1">
      <alignment horizontal="left" vertical="center" wrapText="1"/>
      <protection locked="0"/>
    </xf>
    <xf numFmtId="173" fontId="0" fillId="0" borderId="35" xfId="0" applyNumberFormat="1" applyBorder="1" applyAlignment="1" applyProtection="1">
      <alignment horizontal="left" vertical="center" wrapText="1"/>
      <protection locked="0"/>
    </xf>
    <xf numFmtId="0" fontId="69" fillId="0" borderId="0" xfId="5"/>
    <xf numFmtId="174" fontId="70" fillId="0" borderId="35" xfId="0" applyNumberFormat="1" applyFont="1" applyBorder="1" applyAlignment="1">
      <alignment horizontal="center" vertical="center"/>
    </xf>
    <xf numFmtId="174" fontId="70" fillId="0" borderId="36" xfId="0" applyNumberFormat="1" applyFont="1" applyBorder="1" applyAlignment="1">
      <alignment horizontal="center" vertical="center"/>
    </xf>
    <xf numFmtId="3" fontId="70" fillId="0" borderId="36" xfId="0" applyNumberFormat="1" applyFont="1" applyBorder="1" applyAlignment="1">
      <alignment horizontal="center" vertical="center"/>
    </xf>
    <xf numFmtId="0" fontId="70" fillId="0" borderId="35" xfId="0" applyFont="1" applyBorder="1" applyAlignment="1">
      <alignment horizontal="center" vertical="center"/>
    </xf>
    <xf numFmtId="3" fontId="70" fillId="0" borderId="35" xfId="0" applyNumberFormat="1" applyFont="1" applyBorder="1" applyAlignment="1">
      <alignment horizontal="center" vertical="center"/>
    </xf>
    <xf numFmtId="170" fontId="70" fillId="0" borderId="35" xfId="0" applyNumberFormat="1" applyFont="1" applyBorder="1" applyAlignment="1">
      <alignment horizontal="center" vertical="center"/>
    </xf>
    <xf numFmtId="167" fontId="70" fillId="0" borderId="36" xfId="0" applyNumberFormat="1" applyFont="1" applyBorder="1" applyAlignment="1">
      <alignment horizontal="center" vertical="center"/>
    </xf>
    <xf numFmtId="167" fontId="70" fillId="0" borderId="35" xfId="0" applyNumberFormat="1" applyFont="1" applyBorder="1" applyAlignment="1">
      <alignment horizontal="center" vertical="center"/>
    </xf>
    <xf numFmtId="167" fontId="0" fillId="0" borderId="0" xfId="0" applyNumberFormat="1"/>
    <xf numFmtId="0" fontId="3" fillId="0" borderId="35" xfId="0" applyFont="1" applyBorder="1" applyAlignment="1">
      <alignment horizontal="center" vertical="center"/>
    </xf>
    <xf numFmtId="170" fontId="3" fillId="0" borderId="35" xfId="0" applyNumberFormat="1" applyFont="1" applyBorder="1" applyAlignment="1">
      <alignment horizontal="center" vertical="center"/>
    </xf>
    <xf numFmtId="167" fontId="3" fillId="0" borderId="35" xfId="0" applyNumberFormat="1" applyFont="1" applyBorder="1" applyAlignment="1">
      <alignment horizontal="center" vertical="center"/>
    </xf>
    <xf numFmtId="175" fontId="3" fillId="0" borderId="9" xfId="0" applyNumberFormat="1" applyFont="1" applyBorder="1" applyAlignment="1">
      <alignment horizontal="center"/>
    </xf>
    <xf numFmtId="175" fontId="3" fillId="0" borderId="9" xfId="0" applyNumberFormat="1" applyFont="1" applyBorder="1" applyAlignment="1">
      <alignment horizontal="left"/>
    </xf>
    <xf numFmtId="172" fontId="3" fillId="0" borderId="9" xfId="3" applyNumberFormat="1" applyFont="1" applyBorder="1" applyAlignment="1">
      <alignment horizontal="center"/>
    </xf>
    <xf numFmtId="14" fontId="3" fillId="0" borderId="9" xfId="0" applyNumberFormat="1" applyFont="1" applyBorder="1" applyAlignment="1">
      <alignment horizontal="center"/>
    </xf>
    <xf numFmtId="0" fontId="6" fillId="0" borderId="33" xfId="0" applyFont="1" applyBorder="1" applyAlignment="1">
      <alignment horizontal="center" vertical="center"/>
    </xf>
    <xf numFmtId="9" fontId="4" fillId="0" borderId="4" xfId="0" applyNumberFormat="1" applyFont="1" applyBorder="1" applyAlignment="1">
      <alignment horizontal="center" vertical="center"/>
    </xf>
    <xf numFmtId="5" fontId="0" fillId="0" borderId="35" xfId="0" applyNumberFormat="1" applyBorder="1" applyAlignment="1">
      <alignment horizontal="center" vertical="center"/>
    </xf>
    <xf numFmtId="169" fontId="61" fillId="0" borderId="35" xfId="0" applyNumberFormat="1" applyFont="1" applyBorder="1" applyAlignment="1">
      <alignment horizontal="center" vertical="center"/>
    </xf>
    <xf numFmtId="169" fontId="0" fillId="0" borderId="35" xfId="0" applyNumberFormat="1" applyBorder="1" applyAlignment="1">
      <alignment horizontal="center" vertical="center"/>
    </xf>
    <xf numFmtId="0" fontId="0" fillId="10" borderId="35" xfId="0" applyFill="1" applyBorder="1" applyAlignment="1">
      <alignment horizontal="center" vertical="center"/>
    </xf>
    <xf numFmtId="169" fontId="0" fillId="0" borderId="45" xfId="0" applyNumberFormat="1" applyBorder="1" applyAlignment="1">
      <alignment horizontal="center" vertical="center"/>
    </xf>
    <xf numFmtId="0" fontId="63" fillId="0" borderId="35" xfId="0" applyFont="1" applyBorder="1" applyAlignment="1" applyProtection="1">
      <alignment horizontal="left" vertical="center" wrapText="1"/>
      <protection locked="0"/>
    </xf>
    <xf numFmtId="0" fontId="0" fillId="0" borderId="35" xfId="0" applyBorder="1" applyAlignment="1" applyProtection="1">
      <alignment horizontal="left" vertical="center"/>
      <protection locked="0"/>
    </xf>
    <xf numFmtId="0" fontId="63" fillId="0" borderId="35" xfId="0" applyFont="1" applyBorder="1" applyAlignment="1" applyProtection="1">
      <alignment horizontal="left" vertical="center"/>
      <protection locked="0"/>
    </xf>
    <xf numFmtId="0" fontId="69" fillId="0" borderId="35" xfId="5" applyBorder="1"/>
    <xf numFmtId="0" fontId="3" fillId="0" borderId="14" xfId="0" applyFont="1" applyBorder="1" applyAlignment="1">
      <alignment vertical="center"/>
    </xf>
    <xf numFmtId="0" fontId="4" fillId="3" borderId="5" xfId="0" applyFont="1" applyFill="1" applyBorder="1" applyAlignment="1">
      <alignment horizontal="center" vertical="center" wrapText="1"/>
    </xf>
    <xf numFmtId="37" fontId="3" fillId="0" borderId="11" xfId="0" applyNumberFormat="1" applyFont="1" applyBorder="1" applyAlignment="1">
      <alignment horizontal="center" vertical="center"/>
    </xf>
    <xf numFmtId="3" fontId="29" fillId="11" borderId="35" xfId="0" applyNumberFormat="1" applyFont="1" applyFill="1" applyBorder="1" applyAlignment="1">
      <alignment vertical="top"/>
    </xf>
    <xf numFmtId="49" fontId="3" fillId="0" borderId="19" xfId="0" applyNumberFormat="1" applyFont="1" applyBorder="1" applyAlignment="1">
      <alignment horizontal="center" vertical="center"/>
    </xf>
    <xf numFmtId="172" fontId="3" fillId="0" borderId="4" xfId="3" applyNumberFormat="1" applyFont="1" applyBorder="1" applyAlignment="1">
      <alignment horizontal="center" vertical="center"/>
    </xf>
    <xf numFmtId="172" fontId="3" fillId="0" borderId="4" xfId="3" applyNumberFormat="1" applyFont="1" applyBorder="1" applyAlignment="1">
      <alignment horizontal="left" vertical="center" wrapText="1"/>
    </xf>
    <xf numFmtId="172" fontId="0" fillId="0" borderId="35" xfId="3" applyNumberFormat="1" applyFont="1" applyBorder="1" applyAlignment="1" applyProtection="1">
      <alignment horizontal="center" vertical="center"/>
      <protection locked="0"/>
    </xf>
    <xf numFmtId="172" fontId="3" fillId="0" borderId="4" xfId="3" applyNumberFormat="1" applyFont="1" applyBorder="1" applyAlignment="1">
      <alignment horizontal="center" vertical="center" wrapText="1"/>
    </xf>
    <xf numFmtId="9" fontId="3" fillId="0" borderId="4" xfId="4" applyFont="1" applyBorder="1" applyAlignment="1">
      <alignment horizontal="center" vertical="center" wrapText="1"/>
    </xf>
    <xf numFmtId="167" fontId="3" fillId="0" borderId="4" xfId="0" applyNumberFormat="1" applyFont="1" applyBorder="1" applyAlignment="1">
      <alignment horizontal="center" vertical="center" wrapText="1"/>
    </xf>
    <xf numFmtId="170" fontId="3" fillId="0" borderId="35" xfId="0" applyNumberFormat="1" applyFont="1" applyBorder="1" applyAlignment="1">
      <alignment horizontal="right"/>
    </xf>
    <xf numFmtId="3" fontId="3" fillId="0" borderId="35" xfId="0" applyNumberFormat="1" applyFont="1" applyBorder="1" applyAlignment="1">
      <alignment horizontal="center" vertical="center"/>
    </xf>
    <xf numFmtId="0" fontId="3" fillId="0" borderId="14" xfId="1" applyFont="1" applyBorder="1" applyAlignment="1">
      <alignment horizontal="left" vertical="top" wrapText="1"/>
    </xf>
    <xf numFmtId="0" fontId="2" fillId="0" borderId="15" xfId="1" applyFont="1" applyBorder="1"/>
    <xf numFmtId="0" fontId="2" fillId="0" borderId="19" xfId="1" applyFont="1" applyBorder="1"/>
    <xf numFmtId="0" fontId="1" fillId="2" borderId="29" xfId="1" applyFont="1" applyFill="1" applyAlignment="1">
      <alignment horizontal="center" vertical="center"/>
    </xf>
    <xf numFmtId="0" fontId="2" fillId="0" borderId="29" xfId="1" applyFont="1"/>
    <xf numFmtId="0" fontId="3" fillId="0" borderId="29" xfId="1" applyFont="1" applyAlignment="1">
      <alignment horizontal="left" vertical="top" wrapText="1"/>
    </xf>
    <xf numFmtId="0" fontId="63" fillId="0" borderId="29" xfId="1"/>
    <xf numFmtId="0" fontId="3" fillId="0" borderId="29" xfId="1" applyFont="1" applyAlignment="1">
      <alignment horizontal="left" wrapText="1"/>
    </xf>
    <xf numFmtId="0" fontId="69" fillId="0" borderId="14" xfId="5" applyBorder="1" applyAlignment="1">
      <alignment horizontal="center" vertical="center"/>
    </xf>
    <xf numFmtId="0" fontId="3" fillId="0" borderId="9" xfId="1" applyFont="1" applyBorder="1" applyAlignment="1">
      <alignment horizontal="left"/>
    </xf>
    <xf numFmtId="0" fontId="2" fillId="0" borderId="9" xfId="1" applyFont="1" applyBorder="1"/>
    <xf numFmtId="0" fontId="4" fillId="0" borderId="9" xfId="1" applyFont="1" applyBorder="1" applyAlignment="1">
      <alignment horizontal="left"/>
    </xf>
    <xf numFmtId="0" fontId="69" fillId="0" borderId="9" xfId="5" applyBorder="1" applyAlignment="1">
      <alignment horizontal="left" wrapText="1"/>
    </xf>
    <xf numFmtId="0" fontId="3" fillId="0" borderId="10" xfId="1" applyFont="1" applyBorder="1" applyAlignment="1">
      <alignment horizontal="left" vertical="top" wrapText="1"/>
    </xf>
    <xf numFmtId="0" fontId="2" fillId="0" borderId="10" xfId="1" applyFont="1" applyBorder="1"/>
    <xf numFmtId="0" fontId="3" fillId="0" borderId="9" xfId="1" applyFont="1" applyBorder="1" applyAlignment="1">
      <alignment horizontal="left" wrapText="1"/>
    </xf>
    <xf numFmtId="0" fontId="4" fillId="0" borderId="29" xfId="1" applyFont="1" applyAlignment="1">
      <alignment horizontal="left" vertical="center" wrapText="1"/>
    </xf>
    <xf numFmtId="0" fontId="7" fillId="0" borderId="29" xfId="1" applyFont="1" applyAlignment="1">
      <alignment horizontal="left" vertical="top" wrapText="1"/>
    </xf>
    <xf numFmtId="0" fontId="21" fillId="0" borderId="6" xfId="0" applyFont="1" applyBorder="1" applyAlignment="1">
      <alignment horizontal="left" vertical="top" wrapText="1"/>
    </xf>
    <xf numFmtId="0" fontId="2" fillId="0" borderId="7" xfId="0" applyFont="1" applyBorder="1"/>
    <xf numFmtId="0" fontId="20" fillId="0" borderId="6" xfId="0" applyFont="1" applyBorder="1" applyAlignment="1">
      <alignment horizontal="left" vertical="top" wrapText="1"/>
    </xf>
    <xf numFmtId="0" fontId="3" fillId="0" borderId="0" xfId="0" applyFont="1" applyAlignment="1">
      <alignment horizontal="left" vertical="center" wrapText="1"/>
    </xf>
    <xf numFmtId="0" fontId="0" fillId="0" borderId="0" xfId="0"/>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0" borderId="0" xfId="0" applyFont="1" applyAlignment="1">
      <alignment horizontal="left" vertical="center" wrapText="1"/>
    </xf>
    <xf numFmtId="0" fontId="3" fillId="0" borderId="0" xfId="0" applyFont="1" applyAlignment="1">
      <alignment vertical="top" wrapText="1"/>
    </xf>
    <xf numFmtId="0" fontId="3" fillId="3" borderId="6" xfId="0" applyFont="1" applyFill="1" applyBorder="1" applyAlignment="1">
      <alignment horizontal="center"/>
    </xf>
    <xf numFmtId="0" fontId="2" fillId="0" borderId="8" xfId="0" applyFont="1" applyBorder="1"/>
    <xf numFmtId="0" fontId="14" fillId="0" borderId="5" xfId="0" applyFont="1" applyBorder="1" applyAlignment="1">
      <alignment horizontal="center" vertical="center" wrapText="1"/>
    </xf>
    <xf numFmtId="0" fontId="2" fillId="0" borderId="11" xfId="0" applyFont="1" applyBorder="1"/>
    <xf numFmtId="0" fontId="24" fillId="3" borderId="5" xfId="0" applyFont="1" applyFill="1" applyBorder="1" applyAlignment="1">
      <alignment horizontal="center" vertical="center" wrapText="1"/>
    </xf>
    <xf numFmtId="0" fontId="13" fillId="0" borderId="0" xfId="0" applyFont="1" applyAlignment="1">
      <alignment horizontal="left" vertical="center" wrapText="1"/>
    </xf>
    <xf numFmtId="0" fontId="10" fillId="0" borderId="9" xfId="0" applyFont="1" applyBorder="1" applyAlignment="1">
      <alignment horizontal="center" vertical="center" wrapText="1"/>
    </xf>
    <xf numFmtId="0" fontId="2" fillId="0" borderId="9" xfId="0" applyFont="1" applyBorder="1"/>
    <xf numFmtId="0" fontId="4" fillId="0" borderId="0" xfId="0" applyFont="1" applyAlignment="1">
      <alignment horizontal="center" vertical="center" wrapText="1"/>
    </xf>
    <xf numFmtId="0" fontId="3" fillId="0" borderId="0" xfId="0" applyFont="1" applyAlignment="1">
      <alignment horizontal="left" vertical="top" wrapText="1"/>
    </xf>
    <xf numFmtId="0" fontId="10" fillId="3" borderId="5" xfId="0" applyFont="1" applyFill="1" applyBorder="1" applyAlignment="1">
      <alignment horizontal="center" vertical="center" wrapText="1"/>
    </xf>
    <xf numFmtId="0" fontId="23" fillId="0" borderId="0" xfId="0" applyFont="1" applyAlignment="1">
      <alignment horizontal="center" vertical="center" wrapText="1"/>
    </xf>
    <xf numFmtId="0" fontId="2" fillId="0" borderId="17" xfId="0" applyFont="1" applyBorder="1"/>
    <xf numFmtId="0" fontId="3" fillId="0" borderId="9" xfId="0" applyFont="1" applyBorder="1" applyAlignment="1">
      <alignment horizontal="left" vertical="top" wrapText="1"/>
    </xf>
    <xf numFmtId="0" fontId="15" fillId="0" borderId="6" xfId="0" applyFont="1" applyBorder="1"/>
    <xf numFmtId="0" fontId="17" fillId="0" borderId="6" xfId="0" applyFont="1" applyBorder="1"/>
    <xf numFmtId="0" fontId="16" fillId="0" borderId="6" xfId="0" applyFont="1" applyBorder="1"/>
    <xf numFmtId="0" fontId="3" fillId="3" borderId="6" xfId="0" applyFont="1" applyFill="1" applyBorder="1" applyAlignment="1">
      <alignment vertical="center"/>
    </xf>
    <xf numFmtId="0" fontId="3" fillId="0" borderId="6" xfId="0" applyFont="1" applyBorder="1"/>
    <xf numFmtId="0" fontId="3" fillId="0" borderId="9" xfId="0" applyFont="1" applyBorder="1" applyAlignment="1">
      <alignment horizontal="left" vertical="center" wrapText="1"/>
    </xf>
    <xf numFmtId="0" fontId="66" fillId="0" borderId="29" xfId="0" applyFont="1" applyBorder="1" applyAlignment="1">
      <alignment horizontal="left" vertical="top" wrapText="1"/>
    </xf>
    <xf numFmtId="0" fontId="65" fillId="0" borderId="29" xfId="0" applyFont="1" applyBorder="1" applyAlignment="1">
      <alignment horizontal="left" vertical="top" wrapText="1"/>
    </xf>
    <xf numFmtId="0" fontId="4" fillId="0" borderId="0" xfId="0" applyFont="1" applyAlignment="1">
      <alignment horizontal="left" wrapText="1"/>
    </xf>
    <xf numFmtId="0" fontId="4" fillId="3" borderId="6" xfId="0" applyFont="1" applyFill="1" applyBorder="1" applyAlignment="1">
      <alignment horizontal="center"/>
    </xf>
    <xf numFmtId="0" fontId="3" fillId="0" borderId="6" xfId="0" applyFont="1" applyBorder="1" applyAlignment="1">
      <alignment horizontal="left" vertical="top" wrapText="1"/>
    </xf>
    <xf numFmtId="0" fontId="4" fillId="9" borderId="6" xfId="0" applyFont="1" applyFill="1" applyBorder="1" applyAlignment="1">
      <alignment horizontal="center" vertical="top" wrapText="1"/>
    </xf>
    <xf numFmtId="0" fontId="61" fillId="9" borderId="7" xfId="0" applyFont="1" applyFill="1" applyBorder="1" applyAlignment="1">
      <alignment horizontal="center"/>
    </xf>
    <xf numFmtId="0" fontId="61" fillId="9" borderId="8" xfId="0" applyFont="1" applyFill="1" applyBorder="1" applyAlignment="1">
      <alignment horizontal="center"/>
    </xf>
    <xf numFmtId="0" fontId="6" fillId="0" borderId="6" xfId="0" applyFont="1" applyBorder="1"/>
    <xf numFmtId="0" fontId="4" fillId="0" borderId="0" xfId="0" applyFont="1" applyAlignment="1">
      <alignment horizontal="left" vertical="top" wrapText="1"/>
    </xf>
    <xf numFmtId="0" fontId="27" fillId="0" borderId="0" xfId="0" applyFont="1"/>
    <xf numFmtId="0" fontId="28" fillId="0" borderId="0" xfId="0" applyFont="1" applyAlignment="1">
      <alignment horizontal="left"/>
    </xf>
    <xf numFmtId="0" fontId="3" fillId="0" borderId="0" xfId="0" applyFont="1" applyAlignment="1">
      <alignment vertical="center" wrapText="1"/>
    </xf>
    <xf numFmtId="0" fontId="3" fillId="0" borderId="9" xfId="0" applyFont="1" applyBorder="1" applyAlignment="1">
      <alignment horizontal="center" wrapText="1"/>
    </xf>
    <xf numFmtId="0" fontId="4" fillId="0" borderId="9" xfId="0" applyFont="1" applyBorder="1" applyAlignment="1">
      <alignment vertical="top" wrapText="1"/>
    </xf>
    <xf numFmtId="0" fontId="3" fillId="0" borderId="9" xfId="0" applyFont="1" applyBorder="1" applyAlignment="1">
      <alignment horizontal="left" wrapText="1"/>
    </xf>
    <xf numFmtId="0" fontId="20" fillId="0" borderId="0" xfId="0" applyFont="1" applyAlignment="1">
      <alignment horizontal="left"/>
    </xf>
    <xf numFmtId="0" fontId="3" fillId="0" borderId="18" xfId="0" applyFont="1" applyBorder="1" applyAlignment="1">
      <alignment horizontal="left" vertical="center" wrapText="1"/>
    </xf>
    <xf numFmtId="0" fontId="6" fillId="0" borderId="18" xfId="0" applyFont="1" applyBorder="1" applyAlignment="1">
      <alignment horizontal="left" vertical="center" wrapText="1"/>
    </xf>
    <xf numFmtId="0" fontId="4" fillId="0" borderId="0" xfId="0" applyFont="1" applyAlignment="1">
      <alignment vertical="top" wrapText="1"/>
    </xf>
    <xf numFmtId="0" fontId="6" fillId="0" borderId="0" xfId="0" applyFont="1" applyAlignment="1">
      <alignment horizontal="left" vertical="top" wrapText="1"/>
    </xf>
    <xf numFmtId="0" fontId="3" fillId="0" borderId="0" xfId="0" applyFont="1" applyAlignment="1">
      <alignment horizontal="left"/>
    </xf>
    <xf numFmtId="0" fontId="6" fillId="0" borderId="0" xfId="0" applyFont="1" applyAlignment="1">
      <alignment horizontal="left"/>
    </xf>
    <xf numFmtId="0" fontId="3" fillId="0" borderId="0" xfId="0" applyFont="1" applyAlignment="1">
      <alignment horizontal="left" wrapText="1"/>
    </xf>
    <xf numFmtId="0" fontId="27" fillId="0" borderId="0" xfId="0" applyFont="1" applyAlignment="1">
      <alignment horizontal="left" vertical="top" wrapText="1"/>
    </xf>
    <xf numFmtId="0" fontId="27" fillId="3" borderId="6" xfId="0" applyFont="1" applyFill="1" applyBorder="1" applyAlignment="1">
      <alignment horizontal="center" vertical="top" wrapText="1"/>
    </xf>
    <xf numFmtId="0" fontId="3" fillId="0" borderId="12" xfId="0" applyFont="1" applyBorder="1" applyAlignment="1">
      <alignment horizontal="left" vertical="top" wrapText="1"/>
    </xf>
    <xf numFmtId="0" fontId="2" fillId="0" borderId="10" xfId="0" applyFont="1" applyBorder="1"/>
    <xf numFmtId="0" fontId="2" fillId="0" borderId="13" xfId="0" applyFont="1" applyBorder="1"/>
    <xf numFmtId="0" fontId="2" fillId="0" borderId="20" xfId="0" applyFont="1" applyBorder="1"/>
    <xf numFmtId="0" fontId="2" fillId="0" borderId="16" xfId="0" applyFont="1" applyBorder="1"/>
    <xf numFmtId="0" fontId="6" fillId="0" borderId="0" xfId="0" applyFont="1" applyAlignment="1">
      <alignment vertical="top" wrapText="1"/>
    </xf>
    <xf numFmtId="0" fontId="3" fillId="0" borderId="9" xfId="0" applyFont="1" applyBorder="1" applyAlignment="1">
      <alignment horizontal="left"/>
    </xf>
    <xf numFmtId="0" fontId="28" fillId="0" borderId="0" xfId="0" applyFont="1" applyAlignment="1">
      <alignment vertical="top" wrapText="1"/>
    </xf>
    <xf numFmtId="0" fontId="6" fillId="0" borderId="0" xfId="0" applyFont="1"/>
    <xf numFmtId="0" fontId="4" fillId="0" borderId="0" xfId="0" applyFont="1" applyAlignment="1">
      <alignment horizontal="left"/>
    </xf>
    <xf numFmtId="0" fontId="4" fillId="3" borderId="6" xfId="0" applyFont="1" applyFill="1" applyBorder="1" applyAlignment="1">
      <alignment horizontal="center" vertical="top" wrapText="1"/>
    </xf>
    <xf numFmtId="0" fontId="3" fillId="0" borderId="6" xfId="0" applyFont="1" applyBorder="1" applyAlignment="1">
      <alignment horizontal="left" vertical="top"/>
    </xf>
    <xf numFmtId="0" fontId="3" fillId="0" borderId="0" xfId="0" applyFont="1" applyAlignment="1">
      <alignment horizontal="left" vertical="top"/>
    </xf>
    <xf numFmtId="0" fontId="3" fillId="0" borderId="12" xfId="0" applyFont="1" applyBorder="1" applyAlignment="1">
      <alignment horizontal="left"/>
    </xf>
    <xf numFmtId="0" fontId="4" fillId="0" borderId="0" xfId="0" applyFont="1" applyAlignment="1">
      <alignment horizontal="left" vertical="top"/>
    </xf>
    <xf numFmtId="0" fontId="18" fillId="0" borderId="0" xfId="0" applyFont="1" applyAlignment="1">
      <alignment horizontal="left" vertical="top"/>
    </xf>
    <xf numFmtId="0" fontId="3" fillId="0" borderId="5" xfId="0" applyFont="1" applyBorder="1" applyAlignment="1">
      <alignment horizontal="center" vertical="center"/>
    </xf>
    <xf numFmtId="0" fontId="2" fillId="0" borderId="21" xfId="0" applyFont="1" applyBorder="1"/>
    <xf numFmtId="0" fontId="3" fillId="0" borderId="5" xfId="0" applyFont="1" applyBorder="1" applyAlignment="1">
      <alignment horizontal="center" vertical="center" wrapText="1"/>
    </xf>
    <xf numFmtId="0" fontId="6" fillId="0" borderId="0" xfId="0" applyFont="1" applyAlignment="1">
      <alignment wrapText="1"/>
    </xf>
    <xf numFmtId="0" fontId="20" fillId="0" borderId="0" xfId="0" applyFont="1" applyAlignment="1">
      <alignment wrapText="1"/>
    </xf>
    <xf numFmtId="0" fontId="69" fillId="0" borderId="9" xfId="5" applyBorder="1" applyAlignment="1">
      <alignment horizontal="center"/>
    </xf>
    <xf numFmtId="0" fontId="28" fillId="0" borderId="0" xfId="0" applyFont="1" applyAlignment="1">
      <alignment vertical="center" wrapText="1"/>
    </xf>
    <xf numFmtId="0" fontId="20" fillId="0" borderId="9" xfId="0" applyFont="1" applyBorder="1" applyAlignment="1">
      <alignment horizontal="left" wrapText="1"/>
    </xf>
    <xf numFmtId="0" fontId="3" fillId="0" borderId="18" xfId="0" applyFont="1" applyBorder="1" applyAlignment="1">
      <alignment horizontal="left" vertical="top" wrapText="1"/>
    </xf>
    <xf numFmtId="0" fontId="3" fillId="0" borderId="29" xfId="0" applyFont="1" applyBorder="1" applyAlignment="1">
      <alignment horizontal="left" vertical="top" wrapText="1"/>
    </xf>
    <xf numFmtId="0" fontId="6" fillId="0" borderId="18" xfId="0" applyFont="1" applyBorder="1" applyAlignment="1">
      <alignment horizontal="left" wrapText="1"/>
    </xf>
    <xf numFmtId="0" fontId="6" fillId="0" borderId="29" xfId="0" applyFont="1" applyBorder="1" applyAlignment="1">
      <alignment horizontal="left" wrapText="1"/>
    </xf>
    <xf numFmtId="0" fontId="4" fillId="0" borderId="9" xfId="0" applyFont="1" applyBorder="1" applyAlignment="1">
      <alignment horizontal="left" vertical="top" wrapText="1"/>
    </xf>
    <xf numFmtId="0" fontId="3" fillId="0" borderId="9" xfId="0" applyFont="1" applyBorder="1" applyAlignment="1">
      <alignment horizontal="center"/>
    </xf>
    <xf numFmtId="0" fontId="6" fillId="5" borderId="1" xfId="0" applyFont="1" applyFill="1" applyBorder="1" applyAlignment="1">
      <alignment horizontal="left" vertical="top" wrapText="1"/>
    </xf>
    <xf numFmtId="0" fontId="2" fillId="0" borderId="22" xfId="0" applyFont="1" applyBorder="1"/>
    <xf numFmtId="0" fontId="3" fillId="0" borderId="0" xfId="0" applyFont="1"/>
    <xf numFmtId="0" fontId="7" fillId="0" borderId="0" xfId="0" applyFont="1" applyAlignment="1">
      <alignment horizontal="left" vertical="top" wrapText="1"/>
    </xf>
    <xf numFmtId="0" fontId="32" fillId="0" borderId="0" xfId="0" applyFont="1" applyAlignment="1">
      <alignment horizontal="left" vertical="top" wrapText="1"/>
    </xf>
    <xf numFmtId="0" fontId="6" fillId="0" borderId="0" xfId="0" applyFont="1" applyAlignment="1">
      <alignment horizontal="center" vertical="top" wrapText="1"/>
    </xf>
    <xf numFmtId="0" fontId="19" fillId="0" borderId="0" xfId="0" applyFont="1" applyAlignment="1">
      <alignment horizontal="left" vertical="top"/>
    </xf>
    <xf numFmtId="0" fontId="6" fillId="0" borderId="29"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4" fillId="3" borderId="19" xfId="0" applyFont="1" applyFill="1" applyBorder="1" applyAlignment="1">
      <alignment horizontal="center"/>
    </xf>
    <xf numFmtId="0" fontId="4" fillId="0" borderId="6" xfId="0" applyFont="1" applyBorder="1" applyAlignment="1">
      <alignment horizontal="left" vertical="top" wrapText="1"/>
    </xf>
    <xf numFmtId="0" fontId="3" fillId="0" borderId="18" xfId="0" applyFont="1" applyBorder="1" applyAlignment="1">
      <alignment horizontal="left" vertical="top"/>
    </xf>
    <xf numFmtId="0" fontId="3" fillId="0" borderId="29" xfId="0" applyFont="1" applyBorder="1" applyAlignment="1">
      <alignment horizontal="left" vertical="top"/>
    </xf>
    <xf numFmtId="0" fontId="3" fillId="0" borderId="18" xfId="0" applyFont="1" applyBorder="1" applyAlignment="1">
      <alignment horizontal="left" vertical="center"/>
    </xf>
    <xf numFmtId="0" fontId="3" fillId="0" borderId="29" xfId="0" applyFont="1" applyBorder="1" applyAlignment="1">
      <alignment horizontal="left" vertical="center"/>
    </xf>
    <xf numFmtId="0" fontId="27" fillId="0" borderId="0" xfId="0" applyFont="1" applyAlignment="1">
      <alignment wrapText="1"/>
    </xf>
    <xf numFmtId="0" fontId="33" fillId="0" borderId="0" xfId="0" applyFont="1" applyAlignment="1">
      <alignment horizontal="left" vertical="top" wrapText="1"/>
    </xf>
    <xf numFmtId="0" fontId="7" fillId="0" borderId="9" xfId="0" applyFont="1" applyBorder="1" applyAlignment="1">
      <alignment horizontal="left" vertical="top" wrapText="1"/>
    </xf>
    <xf numFmtId="0" fontId="18" fillId="0" borderId="0" xfId="0" applyFont="1" applyAlignment="1">
      <alignment horizontal="left" vertical="top" wrapText="1"/>
    </xf>
    <xf numFmtId="0" fontId="21" fillId="0" borderId="0" xfId="0" applyFont="1" applyAlignment="1">
      <alignment horizontal="left" vertical="center" wrapText="1"/>
    </xf>
    <xf numFmtId="0" fontId="4" fillId="0" borderId="17" xfId="0" applyFont="1" applyBorder="1" applyAlignment="1">
      <alignment horizontal="center" vertical="center"/>
    </xf>
    <xf numFmtId="0" fontId="4" fillId="3" borderId="23" xfId="0" applyFont="1" applyFill="1" applyBorder="1" applyAlignment="1">
      <alignment horizontal="center" vertical="center" wrapText="1"/>
    </xf>
    <xf numFmtId="0" fontId="2" fillId="0" borderId="26" xfId="0" applyFont="1" applyBorder="1"/>
    <xf numFmtId="0" fontId="4" fillId="3" borderId="24" xfId="0" applyFont="1" applyFill="1" applyBorder="1" applyAlignment="1">
      <alignment horizontal="center" vertical="center" wrapText="1"/>
    </xf>
    <xf numFmtId="0" fontId="2" fillId="0" borderId="27" xfId="0" applyFont="1" applyBorder="1"/>
    <xf numFmtId="0" fontId="4" fillId="3" borderId="25" xfId="0" applyFont="1" applyFill="1" applyBorder="1" applyAlignment="1">
      <alignment horizontal="center" vertical="center" wrapText="1"/>
    </xf>
    <xf numFmtId="0" fontId="2" fillId="0" borderId="28" xfId="0" applyFont="1" applyBorder="1"/>
    <xf numFmtId="0" fontId="4" fillId="3" borderId="12" xfId="0" applyFont="1" applyFill="1" applyBorder="1" applyAlignment="1">
      <alignment horizontal="center" vertical="center" wrapText="1"/>
    </xf>
    <xf numFmtId="0" fontId="27" fillId="0" borderId="0" xfId="0" applyFont="1" applyAlignment="1">
      <alignment horizontal="left" wrapText="1"/>
    </xf>
    <xf numFmtId="0" fontId="3" fillId="0" borderId="9" xfId="0" applyFont="1" applyBorder="1" applyAlignment="1">
      <alignment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3" borderId="6" xfId="0" applyFont="1" applyFill="1" applyBorder="1"/>
    <xf numFmtId="0" fontId="20" fillId="0" borderId="9" xfId="0" applyFont="1" applyBorder="1" applyAlignment="1">
      <alignment vertical="top" wrapText="1"/>
    </xf>
    <xf numFmtId="0" fontId="20" fillId="0" borderId="6" xfId="0" applyFont="1" applyBorder="1" applyAlignment="1">
      <alignment vertical="center" wrapText="1"/>
    </xf>
    <xf numFmtId="0" fontId="20" fillId="0" borderId="6" xfId="0" applyFont="1" applyBorder="1" applyAlignment="1">
      <alignment vertical="top" wrapText="1"/>
    </xf>
    <xf numFmtId="0" fontId="35" fillId="0" borderId="0" xfId="0" applyFont="1" applyAlignment="1">
      <alignment horizontal="left" vertical="top" wrapText="1"/>
    </xf>
    <xf numFmtId="0" fontId="3" fillId="0" borderId="7" xfId="0" applyFont="1" applyBorder="1" applyAlignment="1">
      <alignment horizontal="left" vertical="top" wrapText="1"/>
    </xf>
    <xf numFmtId="0" fontId="4" fillId="0" borderId="0" xfId="0" applyFont="1" applyAlignment="1">
      <alignment horizontal="left" vertical="center"/>
    </xf>
    <xf numFmtId="0" fontId="4" fillId="0" borderId="6" xfId="0" applyFont="1" applyBorder="1" applyAlignment="1">
      <alignment horizontal="center" vertical="center" wrapText="1"/>
    </xf>
    <xf numFmtId="0" fontId="3" fillId="0" borderId="6" xfId="0" applyFont="1" applyBorder="1" applyAlignment="1">
      <alignment vertical="top"/>
    </xf>
    <xf numFmtId="0" fontId="10" fillId="0" borderId="0" xfId="0" applyFont="1" applyAlignment="1">
      <alignment horizontal="left" vertical="top" wrapText="1"/>
    </xf>
    <xf numFmtId="0" fontId="4" fillId="0" borderId="9" xfId="0" applyFont="1" applyBorder="1" applyAlignment="1">
      <alignment horizontal="left" vertical="center"/>
    </xf>
    <xf numFmtId="0" fontId="4" fillId="0" borderId="20" xfId="0" applyFont="1" applyBorder="1" applyAlignment="1">
      <alignment horizontal="center" vertical="center" wrapText="1"/>
    </xf>
    <xf numFmtId="0" fontId="1" fillId="6" borderId="1" xfId="0" applyFont="1" applyFill="1" applyBorder="1" applyAlignment="1">
      <alignment horizontal="center" vertical="center"/>
    </xf>
  </cellXfs>
  <cellStyles count="6">
    <cellStyle name="Comma" xfId="3" builtinId="3"/>
    <cellStyle name="Hyperlink" xfId="5" builtinId="8"/>
    <cellStyle name="Normal" xfId="0" builtinId="0"/>
    <cellStyle name="Normal 2" xfId="1" xr:uid="{CC22E466-3F48-418C-949F-6E99BE8ED521}"/>
    <cellStyle name="Normal 3" xfId="2" xr:uid="{81D94C7C-ECCB-4038-82EA-D5FFD2086E5D}"/>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290284</xdr:colOff>
      <xdr:row>131</xdr:row>
      <xdr:rowOff>571499</xdr:rowOff>
    </xdr:from>
    <xdr:to>
      <xdr:col>5</xdr:col>
      <xdr:colOff>997856</xdr:colOff>
      <xdr:row>147</xdr:row>
      <xdr:rowOff>0</xdr:rowOff>
    </xdr:to>
    <xdr:sp macro="" textlink="">
      <xdr:nvSpPr>
        <xdr:cNvPr id="2" name="TextBox 1">
          <a:extLst>
            <a:ext uri="{FF2B5EF4-FFF2-40B4-BE49-F238E27FC236}">
              <a16:creationId xmlns:a16="http://schemas.microsoft.com/office/drawing/2014/main" id="{E11E8399-5471-7F12-CF5D-705F9CFBDAF0}"/>
            </a:ext>
          </a:extLst>
        </xdr:cNvPr>
        <xdr:cNvSpPr txBox="1"/>
      </xdr:nvSpPr>
      <xdr:spPr>
        <a:xfrm>
          <a:off x="290284" y="41610642"/>
          <a:ext cx="6731001" cy="2304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rvey%20Reporting/COMMON%20DATA%20SET/cds24-25%20files/CDS_PART%20C1,%20C9-C12%202024%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E"/>
      <sheetName val="Test Scores"/>
      <sheetName val="Rank &amp; GPA"/>
      <sheetName val="Sheet4"/>
    </sheetNames>
    <sheetDataSet>
      <sheetData sheetId="0">
        <row r="7">
          <cell r="C7">
            <v>13836</v>
          </cell>
        </row>
        <row r="8">
          <cell r="C8">
            <v>17880</v>
          </cell>
        </row>
        <row r="16">
          <cell r="C16">
            <v>9914</v>
          </cell>
        </row>
        <row r="17">
          <cell r="C17">
            <v>13532</v>
          </cell>
        </row>
        <row r="54">
          <cell r="G54">
            <v>2525</v>
          </cell>
        </row>
        <row r="55">
          <cell r="G55">
            <v>222</v>
          </cell>
        </row>
        <row r="57">
          <cell r="G57">
            <v>3253</v>
          </cell>
        </row>
        <row r="58">
          <cell r="G58">
            <v>218</v>
          </cell>
        </row>
      </sheetData>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h.edu/" TargetMode="External"/><Relationship Id="rId7" Type="http://schemas.openxmlformats.org/officeDocument/2006/relationships/printerSettings" Target="../printerSettings/printerSettings1.bin"/><Relationship Id="rId2" Type="http://schemas.openxmlformats.org/officeDocument/2006/relationships/hyperlink" Target="https://uh.edu/ir/reports/common-data-sets/" TargetMode="External"/><Relationship Id="rId1" Type="http://schemas.openxmlformats.org/officeDocument/2006/relationships/hyperlink" Target="mailto:semoreno@uh.edu" TargetMode="External"/><Relationship Id="rId6" Type="http://schemas.openxmlformats.org/officeDocument/2006/relationships/hyperlink" Target="http://www.uh.edu/cdi" TargetMode="External"/><Relationship Id="rId5" Type="http://schemas.openxmlformats.org/officeDocument/2006/relationships/hyperlink" Target="https://uh.edu/undergraduate-admissions/apply/" TargetMode="External"/><Relationship Id="rId4" Type="http://schemas.openxmlformats.org/officeDocument/2006/relationships/hyperlink" Target="mailto:admissions@uh.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studentaid.gov/understandaid/eligibility/requirements/non-us-citize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uh.edu/undergraduate-admissions/apply/transfer/transfer-equivalency-guid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DA04-8F2F-4EE9-9410-C5B418E0D4D1}">
  <dimension ref="A1:D82"/>
  <sheetViews>
    <sheetView showGridLines="0" tabSelected="1" zoomScaleNormal="100" workbookViewId="0">
      <selection activeCell="A2" sqref="A2"/>
    </sheetView>
  </sheetViews>
  <sheetFormatPr defaultColWidth="12.7109375" defaultRowHeight="15" customHeight="1"/>
  <cols>
    <col min="1" max="1" width="4.42578125" style="254" customWidth="1"/>
    <col min="2" max="2" width="36.28515625" style="254" customWidth="1"/>
    <col min="3" max="3" width="4" style="254" customWidth="1"/>
    <col min="4" max="4" width="45.42578125" style="254" customWidth="1"/>
    <col min="5" max="6" width="3.7109375" style="254" customWidth="1"/>
    <col min="7" max="26" width="8.7109375" style="254" customWidth="1"/>
    <col min="27" max="16384" width="12.7109375" style="254"/>
  </cols>
  <sheetData>
    <row r="1" spans="1:4" ht="12.75" customHeight="1">
      <c r="A1" s="380" t="s">
        <v>0</v>
      </c>
      <c r="B1" s="381"/>
      <c r="C1" s="381"/>
      <c r="D1" s="381"/>
    </row>
    <row r="2" spans="1:4" ht="12.75" customHeight="1">
      <c r="A2" s="255"/>
      <c r="B2" s="253"/>
      <c r="C2" s="382"/>
      <c r="D2" s="383"/>
    </row>
    <row r="3" spans="1:4" ht="12.75" customHeight="1">
      <c r="A3" s="257" t="s">
        <v>1</v>
      </c>
      <c r="B3" s="258" t="s">
        <v>2</v>
      </c>
      <c r="C3" s="256"/>
      <c r="D3" s="256"/>
    </row>
    <row r="4" spans="1:4" ht="12.75" customHeight="1">
      <c r="A4" s="257"/>
      <c r="B4" s="253" t="s">
        <v>1090</v>
      </c>
      <c r="C4" s="256"/>
      <c r="D4" s="259" t="s">
        <v>1187</v>
      </c>
    </row>
    <row r="5" spans="1:4" ht="12.75" customHeight="1">
      <c r="A5" s="257"/>
      <c r="B5" s="253" t="s">
        <v>3</v>
      </c>
      <c r="C5" s="256"/>
      <c r="D5" s="334" t="s">
        <v>1186</v>
      </c>
    </row>
    <row r="6" spans="1:4" ht="12.75" customHeight="1">
      <c r="A6" s="257"/>
      <c r="B6" s="253" t="s">
        <v>4</v>
      </c>
      <c r="C6" s="256"/>
      <c r="D6" s="334" t="s">
        <v>1188</v>
      </c>
    </row>
    <row r="7" spans="1:4" ht="12.75" customHeight="1">
      <c r="A7" s="257"/>
      <c r="B7" s="253" t="s">
        <v>5</v>
      </c>
      <c r="C7" s="256"/>
      <c r="D7" s="334" t="s">
        <v>1189</v>
      </c>
    </row>
    <row r="8" spans="1:4" ht="12.75" customHeight="1">
      <c r="A8" s="257"/>
      <c r="B8" s="253" t="s">
        <v>6</v>
      </c>
      <c r="C8" s="256"/>
      <c r="D8" s="259" t="s">
        <v>1190</v>
      </c>
    </row>
    <row r="9" spans="1:4" ht="12.75" customHeight="1">
      <c r="A9" s="257"/>
      <c r="B9" s="253" t="s">
        <v>1091</v>
      </c>
      <c r="C9" s="256"/>
      <c r="D9" s="335" t="s">
        <v>1191</v>
      </c>
    </row>
    <row r="10" spans="1:4" ht="12.75" customHeight="1">
      <c r="A10" s="257"/>
      <c r="B10" s="253" t="s">
        <v>1092</v>
      </c>
      <c r="C10" s="256"/>
      <c r="D10" s="259"/>
    </row>
    <row r="11" spans="1:4" ht="12.75" customHeight="1">
      <c r="A11" s="257"/>
      <c r="B11" s="253" t="s">
        <v>1093</v>
      </c>
      <c r="C11" s="256"/>
      <c r="D11" s="336" t="s">
        <v>1192</v>
      </c>
    </row>
    <row r="12" spans="1:4" ht="12.75" customHeight="1">
      <c r="A12" s="257"/>
      <c r="B12" s="253"/>
      <c r="C12" s="256"/>
      <c r="D12" s="260"/>
    </row>
    <row r="13" spans="1:4" ht="12.75" customHeight="1">
      <c r="A13" s="257"/>
      <c r="B13" s="384" t="s">
        <v>7</v>
      </c>
      <c r="C13" s="262" t="s">
        <v>1193</v>
      </c>
      <c r="D13" s="256" t="s">
        <v>8</v>
      </c>
    </row>
    <row r="14" spans="1:4" ht="12.75" customHeight="1">
      <c r="A14" s="257"/>
      <c r="B14" s="383"/>
      <c r="C14" s="263"/>
      <c r="D14" s="256" t="s">
        <v>9</v>
      </c>
    </row>
    <row r="15" spans="1:4" ht="12.75" customHeight="1">
      <c r="A15" s="257"/>
      <c r="B15" s="264"/>
      <c r="C15" s="256"/>
      <c r="D15" s="256"/>
    </row>
    <row r="16" spans="1:4" ht="12.75" customHeight="1">
      <c r="A16" s="257"/>
      <c r="B16" s="253" t="s">
        <v>10</v>
      </c>
      <c r="C16" s="256"/>
      <c r="D16" s="256"/>
    </row>
    <row r="17" spans="1:4" ht="12.75" customHeight="1">
      <c r="A17" s="257"/>
      <c r="B17" s="385" t="s">
        <v>1194</v>
      </c>
      <c r="C17" s="378"/>
      <c r="D17" s="379"/>
    </row>
    <row r="18" spans="1:4" ht="12.75" customHeight="1">
      <c r="A18" s="257"/>
      <c r="B18" s="253"/>
      <c r="C18" s="256"/>
      <c r="D18" s="256"/>
    </row>
    <row r="19" spans="1:4" ht="53.25" customHeight="1">
      <c r="A19" s="257" t="s">
        <v>11</v>
      </c>
      <c r="B19" s="382" t="s">
        <v>12</v>
      </c>
      <c r="C19" s="383"/>
      <c r="D19" s="383"/>
    </row>
    <row r="20" spans="1:4" ht="29.25" customHeight="1">
      <c r="A20" s="257"/>
      <c r="B20" s="377"/>
      <c r="C20" s="378"/>
      <c r="D20" s="379"/>
    </row>
    <row r="21" spans="1:4" ht="12.75" customHeight="1">
      <c r="A21" s="255"/>
      <c r="B21" s="253"/>
      <c r="C21" s="256"/>
      <c r="D21" s="256"/>
    </row>
    <row r="22" spans="1:4" ht="12.75" customHeight="1">
      <c r="A22" s="257" t="s">
        <v>13</v>
      </c>
      <c r="B22" s="258" t="s">
        <v>1094</v>
      </c>
      <c r="C22" s="265"/>
      <c r="D22" s="266"/>
    </row>
    <row r="23" spans="1:4" ht="12.75" customHeight="1">
      <c r="A23" s="257"/>
      <c r="B23" s="253" t="s">
        <v>14</v>
      </c>
      <c r="C23" s="267"/>
      <c r="D23" s="334" t="s">
        <v>1206</v>
      </c>
    </row>
    <row r="24" spans="1:4" ht="12.75" customHeight="1">
      <c r="A24" s="257"/>
      <c r="B24" s="253" t="s">
        <v>5</v>
      </c>
      <c r="C24" s="267"/>
      <c r="D24" s="334" t="s">
        <v>1207</v>
      </c>
    </row>
    <row r="25" spans="1:4" ht="12.75" customHeight="1">
      <c r="A25" s="257"/>
      <c r="B25" s="261" t="s">
        <v>6</v>
      </c>
      <c r="C25" s="267"/>
      <c r="D25" s="360" t="s">
        <v>1208</v>
      </c>
    </row>
    <row r="26" spans="1:4" ht="12.75" customHeight="1">
      <c r="A26" s="257"/>
      <c r="B26" s="269" t="s">
        <v>15</v>
      </c>
      <c r="C26" s="267"/>
      <c r="D26" s="268"/>
    </row>
    <row r="27" spans="1:4" ht="12.75" customHeight="1">
      <c r="A27" s="257"/>
      <c r="B27" s="269" t="s">
        <v>6</v>
      </c>
      <c r="C27" s="267"/>
      <c r="D27" s="268"/>
    </row>
    <row r="28" spans="1:4" ht="12.75" customHeight="1">
      <c r="A28" s="257"/>
      <c r="B28" s="253" t="s">
        <v>16</v>
      </c>
      <c r="C28" s="267"/>
      <c r="D28" s="335">
        <v>7137431000</v>
      </c>
    </row>
    <row r="29" spans="1:4" ht="12.75" customHeight="1">
      <c r="A29" s="257"/>
      <c r="B29" s="253" t="s">
        <v>1095</v>
      </c>
      <c r="C29" s="267"/>
      <c r="D29" s="363" t="s">
        <v>1209</v>
      </c>
    </row>
    <row r="30" spans="1:4" ht="12.75" customHeight="1">
      <c r="A30" s="257"/>
      <c r="B30" s="253" t="s">
        <v>17</v>
      </c>
      <c r="C30" s="267"/>
      <c r="D30" s="335">
        <v>7137431000</v>
      </c>
    </row>
    <row r="31" spans="1:4" ht="12.75" customHeight="1">
      <c r="A31" s="257"/>
      <c r="B31" s="253" t="s">
        <v>18</v>
      </c>
      <c r="C31" s="267"/>
      <c r="D31" s="268"/>
    </row>
    <row r="32" spans="1:4" ht="12.75" customHeight="1">
      <c r="A32" s="257"/>
      <c r="B32" s="253" t="s">
        <v>19</v>
      </c>
      <c r="C32" s="267"/>
      <c r="D32" s="361" t="s">
        <v>1210</v>
      </c>
    </row>
    <row r="33" spans="1:4" ht="12.75" customHeight="1">
      <c r="A33" s="257"/>
      <c r="B33" s="253" t="s">
        <v>6</v>
      </c>
      <c r="C33" s="267"/>
      <c r="D33" s="362" t="s">
        <v>1211</v>
      </c>
    </row>
    <row r="34" spans="1:4" ht="12.75" customHeight="1">
      <c r="A34" s="257"/>
      <c r="B34" s="253" t="s">
        <v>20</v>
      </c>
      <c r="C34" s="267"/>
      <c r="D34" s="363" t="s">
        <v>1212</v>
      </c>
    </row>
    <row r="35" spans="1:4" ht="14.25" customHeight="1">
      <c r="A35" s="257"/>
      <c r="B35" s="382" t="s">
        <v>21</v>
      </c>
      <c r="C35" s="383"/>
      <c r="D35" s="383"/>
    </row>
    <row r="36" spans="1:4" ht="14.25" customHeight="1">
      <c r="A36" s="257"/>
      <c r="B36" s="389" t="s">
        <v>1213</v>
      </c>
      <c r="C36" s="387"/>
      <c r="D36" s="387"/>
    </row>
    <row r="37" spans="1:4" ht="12.75" customHeight="1">
      <c r="A37" s="257"/>
      <c r="B37" s="390" t="s">
        <v>22</v>
      </c>
      <c r="C37" s="391"/>
      <c r="D37" s="391"/>
    </row>
    <row r="38" spans="1:4" ht="12.75" customHeight="1">
      <c r="A38" s="257"/>
      <c r="B38" s="392"/>
      <c r="C38" s="387"/>
      <c r="D38" s="387"/>
    </row>
    <row r="39" spans="1:4" ht="12.75" customHeight="1">
      <c r="A39" s="255"/>
      <c r="B39" s="253"/>
      <c r="C39" s="253"/>
      <c r="D39" s="253"/>
    </row>
    <row r="40" spans="1:4" ht="12.75" customHeight="1">
      <c r="A40" s="257" t="s">
        <v>23</v>
      </c>
      <c r="B40" s="393" t="s">
        <v>24</v>
      </c>
      <c r="C40" s="383"/>
      <c r="D40" s="383"/>
    </row>
    <row r="41" spans="1:4" ht="12.75" customHeight="1">
      <c r="A41" s="257"/>
      <c r="B41" s="270"/>
      <c r="C41" s="253"/>
      <c r="D41" s="253"/>
    </row>
    <row r="42" spans="1:4" ht="12.75" customHeight="1">
      <c r="A42" s="271" t="s">
        <v>1193</v>
      </c>
      <c r="B42" s="272" t="s">
        <v>25</v>
      </c>
      <c r="C42" s="273"/>
      <c r="D42" s="253"/>
    </row>
    <row r="43" spans="1:4" ht="12.75" customHeight="1">
      <c r="A43" s="271"/>
      <c r="B43" s="272" t="s">
        <v>26</v>
      </c>
      <c r="C43" s="273"/>
      <c r="D43" s="253"/>
    </row>
    <row r="44" spans="1:4" ht="12.75" customHeight="1">
      <c r="A44" s="271"/>
      <c r="B44" s="272" t="s">
        <v>27</v>
      </c>
      <c r="C44" s="273"/>
      <c r="D44" s="253"/>
    </row>
    <row r="45" spans="1:4" ht="12.75" customHeight="1">
      <c r="A45" s="257"/>
      <c r="B45" s="258"/>
      <c r="C45" s="253"/>
      <c r="D45" s="253"/>
    </row>
    <row r="46" spans="1:4" ht="12.75" customHeight="1">
      <c r="A46" s="257" t="s">
        <v>28</v>
      </c>
      <c r="B46" s="258" t="s">
        <v>29</v>
      </c>
      <c r="C46" s="253"/>
      <c r="D46" s="253"/>
    </row>
    <row r="47" spans="1:4" ht="12.75" customHeight="1">
      <c r="A47" s="257"/>
      <c r="B47" s="258"/>
      <c r="C47" s="253"/>
      <c r="D47" s="253"/>
    </row>
    <row r="48" spans="1:4" ht="12.75" customHeight="1">
      <c r="A48" s="271" t="s">
        <v>1193</v>
      </c>
      <c r="B48" s="272" t="s">
        <v>30</v>
      </c>
      <c r="C48" s="273"/>
      <c r="D48" s="253"/>
    </row>
    <row r="49" spans="1:4" ht="12.75" customHeight="1">
      <c r="A49" s="271"/>
      <c r="B49" s="272" t="s">
        <v>31</v>
      </c>
      <c r="C49" s="273"/>
      <c r="D49" s="253"/>
    </row>
    <row r="50" spans="1:4" ht="12.75" customHeight="1">
      <c r="A50" s="271"/>
      <c r="B50" s="272" t="s">
        <v>1096</v>
      </c>
      <c r="C50" s="273"/>
      <c r="D50" s="253"/>
    </row>
    <row r="51" spans="1:4" ht="12.75" customHeight="1">
      <c r="A51" s="257"/>
      <c r="B51" s="258"/>
      <c r="C51" s="253"/>
      <c r="D51" s="253"/>
    </row>
    <row r="52" spans="1:4" ht="12.75" customHeight="1">
      <c r="A52" s="257" t="s">
        <v>32</v>
      </c>
      <c r="B52" s="258" t="s">
        <v>33</v>
      </c>
      <c r="C52" s="274"/>
      <c r="D52" s="253"/>
    </row>
    <row r="53" spans="1:4" ht="12.75" customHeight="1">
      <c r="A53" s="257"/>
      <c r="B53" s="258"/>
      <c r="C53" s="274"/>
      <c r="D53" s="253"/>
    </row>
    <row r="54" spans="1:4" ht="12.75" customHeight="1">
      <c r="A54" s="271" t="s">
        <v>1193</v>
      </c>
      <c r="B54" s="272" t="s">
        <v>34</v>
      </c>
      <c r="C54" s="273"/>
      <c r="D54" s="394"/>
    </row>
    <row r="55" spans="1:4" ht="12.75" customHeight="1">
      <c r="A55" s="271"/>
      <c r="B55" s="272" t="s">
        <v>35</v>
      </c>
      <c r="C55" s="273"/>
      <c r="D55" s="383"/>
    </row>
    <row r="56" spans="1:4" ht="12.75" customHeight="1">
      <c r="A56" s="271"/>
      <c r="B56" s="272" t="s">
        <v>36</v>
      </c>
      <c r="C56" s="273"/>
      <c r="D56" s="383"/>
    </row>
    <row r="57" spans="1:4" ht="12.75" customHeight="1">
      <c r="A57" s="271"/>
      <c r="B57" s="275" t="s">
        <v>37</v>
      </c>
      <c r="C57" s="273"/>
      <c r="D57" s="253"/>
    </row>
    <row r="58" spans="1:4" ht="12.75" customHeight="1">
      <c r="A58" s="271"/>
      <c r="B58" s="272" t="s">
        <v>38</v>
      </c>
      <c r="C58" s="273"/>
      <c r="D58" s="253"/>
    </row>
    <row r="59" spans="1:4" ht="12.75" customHeight="1">
      <c r="A59" s="271"/>
      <c r="B59" s="272" t="s">
        <v>39</v>
      </c>
      <c r="C59" s="276"/>
      <c r="D59" s="276"/>
    </row>
    <row r="60" spans="1:4" ht="12.75" customHeight="1">
      <c r="A60" s="257"/>
      <c r="B60" s="386"/>
      <c r="C60" s="387"/>
      <c r="D60" s="387"/>
    </row>
    <row r="61" spans="1:4" ht="12.75" customHeight="1">
      <c r="A61" s="257"/>
      <c r="B61" s="253"/>
      <c r="C61" s="276"/>
      <c r="D61" s="276"/>
    </row>
    <row r="62" spans="1:4" ht="12.75" customHeight="1">
      <c r="A62" s="271"/>
      <c r="B62" s="272" t="s">
        <v>40</v>
      </c>
      <c r="C62" s="276"/>
      <c r="D62" s="276"/>
    </row>
    <row r="63" spans="1:4" ht="12.75" customHeight="1">
      <c r="A63" s="257"/>
      <c r="B63" s="388"/>
      <c r="C63" s="387"/>
      <c r="D63" s="387"/>
    </row>
    <row r="64" spans="1:4" ht="12.75" customHeight="1">
      <c r="A64" s="257" t="s">
        <v>41</v>
      </c>
      <c r="B64" s="258" t="s">
        <v>42</v>
      </c>
      <c r="C64" s="253"/>
      <c r="D64" s="253"/>
    </row>
    <row r="66" spans="1:2" ht="12.75" customHeight="1">
      <c r="A66" s="271"/>
      <c r="B66" s="272" t="s">
        <v>43</v>
      </c>
    </row>
    <row r="67" spans="1:2" ht="12.75" customHeight="1">
      <c r="A67" s="271"/>
      <c r="B67" s="272" t="s">
        <v>1097</v>
      </c>
    </row>
    <row r="68" spans="1:2" ht="12.75" customHeight="1">
      <c r="A68" s="271"/>
      <c r="B68" s="272" t="s">
        <v>44</v>
      </c>
    </row>
    <row r="69" spans="1:2" ht="12.75" customHeight="1">
      <c r="A69" s="271"/>
      <c r="B69" s="272" t="s">
        <v>45</v>
      </c>
    </row>
    <row r="70" spans="1:2" ht="12.75" customHeight="1">
      <c r="A70" s="271"/>
      <c r="B70" s="272" t="s">
        <v>46</v>
      </c>
    </row>
    <row r="71" spans="1:2" ht="12.75" customHeight="1">
      <c r="A71" s="271" t="s">
        <v>1193</v>
      </c>
      <c r="B71" s="272" t="s">
        <v>1098</v>
      </c>
    </row>
    <row r="72" spans="1:2" ht="12.75" customHeight="1">
      <c r="A72" s="271"/>
      <c r="B72" s="272" t="s">
        <v>1099</v>
      </c>
    </row>
    <row r="73" spans="1:2" ht="12.75" customHeight="1">
      <c r="A73" s="271" t="s">
        <v>1193</v>
      </c>
      <c r="B73" s="272" t="s">
        <v>1100</v>
      </c>
    </row>
    <row r="74" spans="1:2" ht="12.75" customHeight="1">
      <c r="A74" s="271"/>
      <c r="B74" s="272" t="s">
        <v>1101</v>
      </c>
    </row>
    <row r="75" spans="1:2" ht="14.25" customHeight="1">
      <c r="A75" s="271" t="s">
        <v>1193</v>
      </c>
      <c r="B75" s="261" t="s">
        <v>1102</v>
      </c>
    </row>
    <row r="76" spans="1:2" ht="14.25" customHeight="1">
      <c r="A76" s="271" t="s">
        <v>1193</v>
      </c>
      <c r="B76" s="261" t="s">
        <v>1103</v>
      </c>
    </row>
    <row r="77" spans="1:2" ht="12.75" customHeight="1">
      <c r="A77" s="271"/>
      <c r="B77" s="272" t="s">
        <v>47</v>
      </c>
    </row>
    <row r="78" spans="1:2" ht="12.75" customHeight="1">
      <c r="A78" s="277" t="s">
        <v>41</v>
      </c>
      <c r="B78" s="278" t="s">
        <v>47</v>
      </c>
    </row>
    <row r="79" spans="1:2" ht="12.75" customHeight="1">
      <c r="A79" s="257" t="s">
        <v>48</v>
      </c>
      <c r="B79" s="258" t="s">
        <v>49</v>
      </c>
    </row>
    <row r="81" spans="2:4" ht="12.75" customHeight="1">
      <c r="B81" s="279" t="s">
        <v>50</v>
      </c>
      <c r="C81" s="279"/>
      <c r="D81" s="279"/>
    </row>
    <row r="82" spans="2:4" ht="12.75" customHeight="1">
      <c r="B82" s="389" t="s">
        <v>1214</v>
      </c>
      <c r="C82" s="387"/>
      <c r="D82" s="387"/>
    </row>
  </sheetData>
  <mergeCells count="15">
    <mergeCell ref="B60:D60"/>
    <mergeCell ref="B63:D63"/>
    <mergeCell ref="B82:D82"/>
    <mergeCell ref="B35:D35"/>
    <mergeCell ref="B36:D36"/>
    <mergeCell ref="B37:D37"/>
    <mergeCell ref="B38:D38"/>
    <mergeCell ref="B40:D40"/>
    <mergeCell ref="D54:D56"/>
    <mergeCell ref="B20:D20"/>
    <mergeCell ref="A1:D1"/>
    <mergeCell ref="C2:D2"/>
    <mergeCell ref="B13:B14"/>
    <mergeCell ref="B17:D17"/>
    <mergeCell ref="B19:D19"/>
  </mergeCells>
  <dataValidations count="2">
    <dataValidation errorStyle="warning" allowBlank="1" showInputMessage="1" sqref="D11" xr:uid="{294C87C7-5AFE-4A19-9BD3-ECEF3E5364FE}"/>
    <dataValidation type="whole" allowBlank="1" showInputMessage="1" showErrorMessage="1" sqref="D28 D30" xr:uid="{C016C8BE-5648-43C8-B195-A9A26E922A77}">
      <formula1>0</formula1>
      <formula2>9999999999</formula2>
    </dataValidation>
  </dataValidations>
  <hyperlinks>
    <hyperlink ref="D11" r:id="rId1" xr:uid="{D313A989-4CFC-42DA-8A9D-8B9A32E1C1A0}"/>
    <hyperlink ref="B17" r:id="rId2" xr:uid="{ABB8191F-DCEA-49E6-BD8A-0A7BC3D71361}"/>
    <hyperlink ref="D29" r:id="rId3" xr:uid="{CF3251BC-DC3E-402E-9250-757C6635116B}"/>
    <hyperlink ref="D34" r:id="rId4" xr:uid="{53190AC3-146D-43B2-85DC-E8B1395ADD04}"/>
    <hyperlink ref="B36" r:id="rId5" xr:uid="{2521588B-5B6A-4F55-B9D8-3362A89B149D}"/>
    <hyperlink ref="B82" r:id="rId6" xr:uid="{C88FC255-480C-4D0B-B261-7C26AFCE005B}"/>
  </hyperlinks>
  <pageMargins left="0.75" right="0.75" top="1" bottom="1" header="0" footer="0"/>
  <pageSetup scale="75" orientation="portrait" r:id="rId7"/>
  <headerFooter>
    <oddHeader>&amp;LCommon Data Set 2024-2025</oddHeader>
    <oddFooter>&amp;LCDS-A&amp;RPage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5"/>
  <sheetViews>
    <sheetView showGridLines="0" zoomScaleNormal="100" workbookViewId="0">
      <selection activeCell="A2" sqref="A2"/>
    </sheetView>
  </sheetViews>
  <sheetFormatPr defaultColWidth="12.7109375" defaultRowHeight="15" customHeight="1"/>
  <cols>
    <col min="1" max="1" width="3.7109375" customWidth="1"/>
    <col min="2" max="2" width="42" customWidth="1"/>
    <col min="3" max="3" width="20.28515625" customWidth="1"/>
    <col min="4" max="5" width="15.42578125" customWidth="1"/>
    <col min="6" max="6" width="19.7109375" customWidth="1"/>
    <col min="7" max="26" width="8.7109375" customWidth="1"/>
  </cols>
  <sheetData>
    <row r="1" spans="1:6" ht="12.75" customHeight="1">
      <c r="A1" s="534" t="s">
        <v>783</v>
      </c>
      <c r="B1" s="401"/>
      <c r="C1" s="401"/>
      <c r="D1" s="401"/>
      <c r="E1" s="401"/>
      <c r="F1" s="402"/>
    </row>
    <row r="2" spans="1:6" ht="12.75" customHeight="1">
      <c r="A2" s="2"/>
      <c r="B2" s="1"/>
      <c r="C2" s="1"/>
      <c r="D2" s="1"/>
      <c r="E2" s="1"/>
      <c r="F2" s="1"/>
    </row>
    <row r="3" spans="1:6" ht="12.75" customHeight="1">
      <c r="A3" s="62" t="s">
        <v>784</v>
      </c>
      <c r="B3" s="196" t="s">
        <v>1135</v>
      </c>
      <c r="C3" s="1"/>
      <c r="D3" s="1"/>
      <c r="E3" s="1"/>
      <c r="F3" s="1"/>
    </row>
    <row r="4" spans="1:6" ht="72" customHeight="1">
      <c r="A4" s="70"/>
      <c r="B4" s="418" t="s">
        <v>785</v>
      </c>
      <c r="C4" s="412"/>
      <c r="D4" s="412"/>
      <c r="E4" s="412"/>
      <c r="F4" s="412"/>
    </row>
    <row r="5" spans="1:6" ht="39" customHeight="1">
      <c r="A5" s="62"/>
      <c r="B5" s="113" t="s">
        <v>786</v>
      </c>
      <c r="C5" s="113" t="s">
        <v>787</v>
      </c>
      <c r="D5" s="113" t="s">
        <v>44</v>
      </c>
      <c r="E5" s="113" t="s">
        <v>788</v>
      </c>
      <c r="F5" s="113" t="s">
        <v>1181</v>
      </c>
    </row>
    <row r="6" spans="1:6" ht="12.75" customHeight="1">
      <c r="A6" s="62"/>
      <c r="B6" s="206" t="s">
        <v>789</v>
      </c>
      <c r="C6" s="207"/>
      <c r="D6" s="207"/>
      <c r="E6" s="207"/>
      <c r="F6" s="208" t="s">
        <v>790</v>
      </c>
    </row>
    <row r="7" spans="1:6" ht="12.75" customHeight="1">
      <c r="A7" s="62"/>
      <c r="B7" s="209" t="s">
        <v>791</v>
      </c>
      <c r="C7" s="210"/>
      <c r="D7" s="210"/>
      <c r="E7" s="210">
        <v>0.28000000000000003</v>
      </c>
      <c r="F7" s="211" t="s">
        <v>792</v>
      </c>
    </row>
    <row r="8" spans="1:6" ht="12.75" customHeight="1">
      <c r="A8" s="62"/>
      <c r="B8" s="212" t="s">
        <v>793</v>
      </c>
      <c r="C8" s="210"/>
      <c r="D8" s="210"/>
      <c r="E8" s="210">
        <v>1.55</v>
      </c>
      <c r="F8" s="211" t="s">
        <v>794</v>
      </c>
    </row>
    <row r="9" spans="1:6" ht="12.75" customHeight="1">
      <c r="A9" s="62"/>
      <c r="B9" s="209" t="s">
        <v>795</v>
      </c>
      <c r="C9" s="210"/>
      <c r="D9" s="210"/>
      <c r="E9" s="210">
        <v>0.2</v>
      </c>
      <c r="F9" s="211" t="s">
        <v>796</v>
      </c>
    </row>
    <row r="10" spans="1:6" ht="12.75" customHeight="1">
      <c r="A10" s="62"/>
      <c r="B10" s="212" t="s">
        <v>797</v>
      </c>
      <c r="C10" s="210"/>
      <c r="D10" s="210"/>
      <c r="E10" s="210">
        <v>3.83</v>
      </c>
      <c r="F10" s="211" t="s">
        <v>798</v>
      </c>
    </row>
    <row r="11" spans="1:6" ht="12.75" customHeight="1">
      <c r="A11" s="62"/>
      <c r="B11" s="212" t="s">
        <v>799</v>
      </c>
      <c r="C11" s="210"/>
      <c r="D11" s="210"/>
      <c r="E11" s="210"/>
      <c r="F11" s="213">
        <v>10</v>
      </c>
    </row>
    <row r="12" spans="1:6" ht="12.75" customHeight="1">
      <c r="A12" s="62"/>
      <c r="B12" s="212" t="s">
        <v>800</v>
      </c>
      <c r="C12" s="210"/>
      <c r="D12" s="210"/>
      <c r="E12" s="210">
        <v>9.57</v>
      </c>
      <c r="F12" s="213">
        <v>11</v>
      </c>
    </row>
    <row r="13" spans="1:6" ht="12.75" customHeight="1">
      <c r="A13" s="62"/>
      <c r="B13" s="212" t="s">
        <v>801</v>
      </c>
      <c r="C13" s="210"/>
      <c r="D13" s="210"/>
      <c r="E13" s="210"/>
      <c r="F13" s="213">
        <v>12</v>
      </c>
    </row>
    <row r="14" spans="1:6" ht="12.75" customHeight="1">
      <c r="A14" s="62"/>
      <c r="B14" s="212" t="s">
        <v>802</v>
      </c>
      <c r="C14" s="210"/>
      <c r="D14" s="210"/>
      <c r="E14" s="210"/>
      <c r="F14" s="213">
        <v>13</v>
      </c>
    </row>
    <row r="15" spans="1:6" ht="12.75" customHeight="1">
      <c r="A15" s="62"/>
      <c r="B15" s="212" t="s">
        <v>803</v>
      </c>
      <c r="C15" s="210"/>
      <c r="D15" s="210"/>
      <c r="E15" s="210">
        <v>6.51</v>
      </c>
      <c r="F15" s="213">
        <v>14</v>
      </c>
    </row>
    <row r="16" spans="1:6" ht="12.75" customHeight="1">
      <c r="A16" s="62"/>
      <c r="B16" s="212" t="s">
        <v>804</v>
      </c>
      <c r="C16" s="210"/>
      <c r="D16" s="210"/>
      <c r="E16" s="210">
        <v>3.35</v>
      </c>
      <c r="F16" s="213">
        <v>15</v>
      </c>
    </row>
    <row r="17" spans="1:6" ht="12.75" customHeight="1">
      <c r="A17" s="62"/>
      <c r="B17" s="209" t="s">
        <v>805</v>
      </c>
      <c r="C17" s="210"/>
      <c r="D17" s="210"/>
      <c r="E17" s="210">
        <v>0.56000000000000005</v>
      </c>
      <c r="F17" s="213">
        <v>16</v>
      </c>
    </row>
    <row r="18" spans="1:6" ht="12.75" customHeight="1">
      <c r="A18" s="62"/>
      <c r="B18" s="212" t="s">
        <v>806</v>
      </c>
      <c r="C18" s="210"/>
      <c r="D18" s="210"/>
      <c r="E18" s="210">
        <v>3.13</v>
      </c>
      <c r="F18" s="213">
        <v>19</v>
      </c>
    </row>
    <row r="19" spans="1:6" ht="12.75" customHeight="1">
      <c r="A19" s="62"/>
      <c r="B19" s="212" t="s">
        <v>807</v>
      </c>
      <c r="C19" s="210"/>
      <c r="D19" s="210"/>
      <c r="E19" s="210"/>
      <c r="F19" s="213">
        <v>22</v>
      </c>
    </row>
    <row r="20" spans="1:6" ht="12.75" customHeight="1">
      <c r="A20" s="62"/>
      <c r="B20" s="212" t="s">
        <v>174</v>
      </c>
      <c r="C20" s="210"/>
      <c r="D20" s="210"/>
      <c r="E20" s="210">
        <v>1.32</v>
      </c>
      <c r="F20" s="213">
        <v>23</v>
      </c>
    </row>
    <row r="21" spans="1:6" ht="12.75" customHeight="1">
      <c r="A21" s="62"/>
      <c r="B21" s="212" t="s">
        <v>808</v>
      </c>
      <c r="C21" s="210"/>
      <c r="D21" s="210"/>
      <c r="E21" s="210">
        <v>0.4</v>
      </c>
      <c r="F21" s="213">
        <v>24</v>
      </c>
    </row>
    <row r="22" spans="1:6" ht="12.75" customHeight="1">
      <c r="A22" s="62"/>
      <c r="B22" s="212" t="s">
        <v>809</v>
      </c>
      <c r="C22" s="210"/>
      <c r="D22" s="210"/>
      <c r="E22" s="210"/>
      <c r="F22" s="213">
        <v>25</v>
      </c>
    </row>
    <row r="23" spans="1:6" ht="12.75" customHeight="1">
      <c r="A23" s="62"/>
      <c r="B23" s="212" t="s">
        <v>810</v>
      </c>
      <c r="C23" s="210"/>
      <c r="D23" s="210"/>
      <c r="E23" s="210">
        <v>6.09</v>
      </c>
      <c r="F23" s="213">
        <v>26</v>
      </c>
    </row>
    <row r="24" spans="1:6" ht="12.75" customHeight="1">
      <c r="A24" s="62"/>
      <c r="B24" s="212" t="s">
        <v>811</v>
      </c>
      <c r="C24" s="210"/>
      <c r="D24" s="210"/>
      <c r="E24" s="210">
        <v>0.83</v>
      </c>
      <c r="F24" s="213">
        <v>27</v>
      </c>
    </row>
    <row r="25" spans="1:6" ht="12.75" customHeight="1">
      <c r="A25" s="62"/>
      <c r="B25" s="212" t="s">
        <v>812</v>
      </c>
      <c r="C25" s="210"/>
      <c r="D25" s="210"/>
      <c r="E25" s="210"/>
      <c r="F25" s="213" t="s">
        <v>813</v>
      </c>
    </row>
    <row r="26" spans="1:6" ht="12.75" customHeight="1">
      <c r="A26" s="62"/>
      <c r="B26" s="212" t="s">
        <v>814</v>
      </c>
      <c r="C26" s="210"/>
      <c r="D26" s="210"/>
      <c r="E26" s="210">
        <v>3.67</v>
      </c>
      <c r="F26" s="213">
        <v>30</v>
      </c>
    </row>
    <row r="27" spans="1:6" ht="12.75" customHeight="1">
      <c r="A27" s="62"/>
      <c r="B27" s="212" t="s">
        <v>815</v>
      </c>
      <c r="C27" s="210"/>
      <c r="D27" s="210"/>
      <c r="E27" s="210">
        <v>4.37</v>
      </c>
      <c r="F27" s="213">
        <v>31</v>
      </c>
    </row>
    <row r="28" spans="1:6" ht="12.75" customHeight="1">
      <c r="A28" s="62"/>
      <c r="B28" s="212" t="s">
        <v>816</v>
      </c>
      <c r="C28" s="210"/>
      <c r="D28" s="210"/>
      <c r="E28" s="210">
        <v>0.39</v>
      </c>
      <c r="F28" s="213">
        <v>38</v>
      </c>
    </row>
    <row r="29" spans="1:6" ht="12.75" customHeight="1">
      <c r="A29" s="62"/>
      <c r="B29" s="212" t="s">
        <v>817</v>
      </c>
      <c r="C29" s="210"/>
      <c r="D29" s="210"/>
      <c r="E29" s="210"/>
      <c r="F29" s="213">
        <v>39</v>
      </c>
    </row>
    <row r="30" spans="1:6" ht="12.75" customHeight="1">
      <c r="A30" s="62"/>
      <c r="B30" s="212" t="s">
        <v>818</v>
      </c>
      <c r="C30" s="210"/>
      <c r="D30" s="210"/>
      <c r="E30" s="210">
        <v>0.83</v>
      </c>
      <c r="F30" s="213">
        <v>40</v>
      </c>
    </row>
    <row r="31" spans="1:6" ht="12.75" customHeight="1">
      <c r="A31" s="62"/>
      <c r="B31" s="212" t="s">
        <v>819</v>
      </c>
      <c r="C31" s="210"/>
      <c r="D31" s="210"/>
      <c r="E31" s="210"/>
      <c r="F31" s="213">
        <v>41</v>
      </c>
    </row>
    <row r="32" spans="1:6" ht="12.75" customHeight="1">
      <c r="A32" s="62"/>
      <c r="B32" s="212" t="s">
        <v>820</v>
      </c>
      <c r="C32" s="210"/>
      <c r="D32" s="210"/>
      <c r="E32" s="210">
        <v>8.61</v>
      </c>
      <c r="F32" s="213">
        <v>42</v>
      </c>
    </row>
    <row r="33" spans="1:6" ht="12.75" customHeight="1">
      <c r="A33" s="62"/>
      <c r="B33" s="214" t="s">
        <v>821</v>
      </c>
      <c r="C33" s="210"/>
      <c r="D33" s="210"/>
      <c r="E33" s="210"/>
      <c r="F33" s="213">
        <v>43</v>
      </c>
    </row>
    <row r="34" spans="1:6" ht="12.75" customHeight="1">
      <c r="A34" s="62"/>
      <c r="B34" s="212" t="s">
        <v>822</v>
      </c>
      <c r="C34" s="210"/>
      <c r="D34" s="210"/>
      <c r="E34" s="210">
        <v>0.05</v>
      </c>
      <c r="F34" s="213">
        <v>44</v>
      </c>
    </row>
    <row r="35" spans="1:6" ht="12.75" customHeight="1">
      <c r="A35" s="62"/>
      <c r="B35" s="212" t="s">
        <v>823</v>
      </c>
      <c r="C35" s="210"/>
      <c r="D35" s="210"/>
      <c r="E35" s="210">
        <v>5.2</v>
      </c>
      <c r="F35" s="213">
        <v>45</v>
      </c>
    </row>
    <row r="36" spans="1:6" ht="12.75" customHeight="1">
      <c r="A36" s="62"/>
      <c r="B36" s="212" t="s">
        <v>824</v>
      </c>
      <c r="C36" s="210"/>
      <c r="D36" s="210"/>
      <c r="E36" s="210"/>
      <c r="F36" s="213">
        <v>46</v>
      </c>
    </row>
    <row r="37" spans="1:6" ht="12.75" customHeight="1">
      <c r="A37" s="62"/>
      <c r="B37" s="212" t="s">
        <v>825</v>
      </c>
      <c r="C37" s="210"/>
      <c r="D37" s="210"/>
      <c r="E37" s="210"/>
      <c r="F37" s="213">
        <v>47</v>
      </c>
    </row>
    <row r="38" spans="1:6" ht="12.75" customHeight="1">
      <c r="A38" s="62"/>
      <c r="B38" s="212" t="s">
        <v>826</v>
      </c>
      <c r="C38" s="210"/>
      <c r="D38" s="210"/>
      <c r="E38" s="210"/>
      <c r="F38" s="213">
        <v>48</v>
      </c>
    </row>
    <row r="39" spans="1:6" ht="12.75" customHeight="1">
      <c r="A39" s="62"/>
      <c r="B39" s="212" t="s">
        <v>827</v>
      </c>
      <c r="C39" s="210"/>
      <c r="D39" s="210"/>
      <c r="E39" s="210"/>
      <c r="F39" s="213">
        <v>49</v>
      </c>
    </row>
    <row r="40" spans="1:6" ht="12.75" customHeight="1">
      <c r="A40" s="62"/>
      <c r="B40" s="212" t="s">
        <v>828</v>
      </c>
      <c r="C40" s="210"/>
      <c r="D40" s="210"/>
      <c r="E40" s="210">
        <v>2.95</v>
      </c>
      <c r="F40" s="213">
        <v>50</v>
      </c>
    </row>
    <row r="41" spans="1:6" ht="12.75" customHeight="1">
      <c r="A41" s="62"/>
      <c r="B41" s="212" t="s">
        <v>829</v>
      </c>
      <c r="C41" s="210"/>
      <c r="D41" s="210"/>
      <c r="E41" s="210">
        <v>5.54</v>
      </c>
      <c r="F41" s="213">
        <v>51</v>
      </c>
    </row>
    <row r="42" spans="1:6" ht="12.75" customHeight="1">
      <c r="A42" s="62"/>
      <c r="B42" s="212" t="s">
        <v>830</v>
      </c>
      <c r="C42" s="210"/>
      <c r="D42" s="210"/>
      <c r="E42" s="210">
        <v>29.89</v>
      </c>
      <c r="F42" s="213">
        <v>52</v>
      </c>
    </row>
    <row r="43" spans="1:6" ht="12.75" customHeight="1">
      <c r="A43" s="62"/>
      <c r="B43" s="212" t="s">
        <v>180</v>
      </c>
      <c r="C43" s="210"/>
      <c r="D43" s="210"/>
      <c r="E43" s="210">
        <v>0.88</v>
      </c>
      <c r="F43" s="213">
        <v>54</v>
      </c>
    </row>
    <row r="44" spans="1:6" ht="12.75" customHeight="1">
      <c r="A44" s="62"/>
      <c r="B44" s="143" t="s">
        <v>831</v>
      </c>
      <c r="C44" s="59"/>
      <c r="D44" s="59"/>
      <c r="E44" s="59"/>
      <c r="F44" s="215"/>
    </row>
    <row r="45" spans="1:6" ht="12.75" customHeight="1">
      <c r="A45" s="62"/>
      <c r="B45" s="143" t="s">
        <v>832</v>
      </c>
      <c r="C45" s="216">
        <f t="shared" ref="C45:D45" si="0">SUM(C6:C44)</f>
        <v>0</v>
      </c>
      <c r="D45" s="216">
        <f t="shared" si="0"/>
        <v>0</v>
      </c>
      <c r="E45" s="354">
        <v>1</v>
      </c>
      <c r="F45" s="84"/>
    </row>
  </sheetData>
  <mergeCells count="2">
    <mergeCell ref="A1:F1"/>
    <mergeCell ref="B4:F4"/>
  </mergeCells>
  <pageMargins left="0.75" right="0.75" top="1" bottom="1" header="0" footer="0"/>
  <pageSetup scale="75" orientation="portrait" r:id="rId1"/>
  <headerFooter>
    <oddHeader>&amp;LCommon Data Set 2024-2025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EC9D-293F-45F6-8160-F3B8DC0E676C}">
  <dimension ref="A1:F190"/>
  <sheetViews>
    <sheetView showGridLines="0" zoomScaleNormal="100" workbookViewId="0">
      <selection activeCell="G1" sqref="G1"/>
    </sheetView>
  </sheetViews>
  <sheetFormatPr defaultColWidth="12.5703125" defaultRowHeight="15" customHeight="1"/>
  <cols>
    <col min="1" max="1" width="88.7109375" style="282" customWidth="1"/>
    <col min="2" max="2" width="0.7109375" style="282" customWidth="1"/>
    <col min="3" max="6" width="8.5703125" style="282" hidden="1" customWidth="1"/>
    <col min="7" max="26" width="8.5703125" style="282" customWidth="1"/>
    <col min="27" max="16384" width="12.5703125" style="282"/>
  </cols>
  <sheetData>
    <row r="1" spans="1:1" ht="12.75" customHeight="1">
      <c r="A1" s="281" t="s">
        <v>833</v>
      </c>
    </row>
    <row r="2" spans="1:1" ht="12.75" customHeight="1">
      <c r="A2" s="283" t="s">
        <v>834</v>
      </c>
    </row>
    <row r="3" spans="1:1" ht="12.75" customHeight="1">
      <c r="A3" s="284"/>
    </row>
    <row r="4" spans="1:1" ht="12.75" customHeight="1">
      <c r="A4" s="283" t="s">
        <v>835</v>
      </c>
    </row>
    <row r="5" spans="1:1" ht="12.75" customHeight="1">
      <c r="A5" s="283"/>
    </row>
    <row r="6" spans="1:1" ht="12.75" customHeight="1">
      <c r="A6" s="285" t="s">
        <v>836</v>
      </c>
    </row>
    <row r="7" spans="1:1" ht="12.75" customHeight="1">
      <c r="A7" s="283"/>
    </row>
    <row r="8" spans="1:1" ht="12.75" customHeight="1">
      <c r="A8" s="286" t="s">
        <v>837</v>
      </c>
    </row>
    <row r="9" spans="1:1" ht="12.75" customHeight="1">
      <c r="A9" s="286" t="s">
        <v>838</v>
      </c>
    </row>
    <row r="10" spans="1:1" ht="12.75" customHeight="1">
      <c r="A10" s="286" t="s">
        <v>839</v>
      </c>
    </row>
    <row r="11" spans="1:1" ht="12.75" customHeight="1">
      <c r="A11" s="286"/>
    </row>
    <row r="12" spans="1:1" ht="12.75" customHeight="1">
      <c r="A12" s="286" t="s">
        <v>840</v>
      </c>
    </row>
    <row r="13" spans="1:1" ht="12.75" customHeight="1">
      <c r="A13" s="286" t="s">
        <v>841</v>
      </c>
    </row>
    <row r="14" spans="1:1" ht="12.75" customHeight="1">
      <c r="A14" s="286" t="s">
        <v>842</v>
      </c>
    </row>
    <row r="15" spans="1:1" ht="12.75" customHeight="1">
      <c r="A15" s="286" t="s">
        <v>843</v>
      </c>
    </row>
    <row r="16" spans="1:1" ht="12.75" customHeight="1">
      <c r="A16" s="286" t="s">
        <v>844</v>
      </c>
    </row>
    <row r="17" spans="1:1" ht="12.75" customHeight="1">
      <c r="A17" s="286" t="s">
        <v>845</v>
      </c>
    </row>
    <row r="18" spans="1:1" ht="12.75" customHeight="1">
      <c r="A18" s="286" t="s">
        <v>846</v>
      </c>
    </row>
    <row r="19" spans="1:1" ht="12.75" customHeight="1">
      <c r="A19" s="286" t="s">
        <v>847</v>
      </c>
    </row>
    <row r="20" spans="1:1" ht="12.75" customHeight="1">
      <c r="A20" s="286" t="s">
        <v>848</v>
      </c>
    </row>
    <row r="21" spans="1:1" ht="12.75" customHeight="1">
      <c r="A21" s="286" t="s">
        <v>849</v>
      </c>
    </row>
    <row r="22" spans="1:1" ht="12.75" customHeight="1">
      <c r="A22" s="286" t="s">
        <v>850</v>
      </c>
    </row>
    <row r="23" spans="1:1" ht="12.75" customHeight="1">
      <c r="A23" s="287" t="s">
        <v>851</v>
      </c>
    </row>
    <row r="24" spans="1:1" ht="12.75" customHeight="1">
      <c r="A24" s="288"/>
    </row>
    <row r="25" spans="1:1" ht="12.75" customHeight="1">
      <c r="A25" s="286" t="s">
        <v>852</v>
      </c>
    </row>
    <row r="26" spans="1:1" ht="12.75" customHeight="1">
      <c r="A26" s="286" t="s">
        <v>853</v>
      </c>
    </row>
    <row r="27" spans="1:1" ht="12.75" customHeight="1">
      <c r="A27" s="286" t="s">
        <v>854</v>
      </c>
    </row>
    <row r="28" spans="1:1" ht="12.75" customHeight="1">
      <c r="A28" s="286" t="s">
        <v>855</v>
      </c>
    </row>
    <row r="29" spans="1:1" ht="12.75" customHeight="1">
      <c r="A29" s="286" t="s">
        <v>856</v>
      </c>
    </row>
    <row r="30" spans="1:1" ht="12.75" customHeight="1">
      <c r="A30" s="286" t="s">
        <v>857</v>
      </c>
    </row>
    <row r="31" spans="1:1" ht="12.75" customHeight="1">
      <c r="A31" s="286" t="s">
        <v>858</v>
      </c>
    </row>
    <row r="32" spans="1:1" ht="12.75" customHeight="1">
      <c r="A32" s="286" t="s">
        <v>859</v>
      </c>
    </row>
    <row r="33" spans="1:1" ht="12.75" customHeight="1">
      <c r="A33" s="286" t="s">
        <v>860</v>
      </c>
    </row>
    <row r="34" spans="1:1" ht="12.75" customHeight="1">
      <c r="A34" s="286" t="s">
        <v>861</v>
      </c>
    </row>
    <row r="35" spans="1:1" ht="12.75" customHeight="1">
      <c r="A35" s="286" t="s">
        <v>862</v>
      </c>
    </row>
    <row r="36" spans="1:1" ht="12.75" customHeight="1">
      <c r="A36" s="286" t="s">
        <v>863</v>
      </c>
    </row>
    <row r="37" spans="1:1" ht="12.75" customHeight="1">
      <c r="A37" s="286" t="s">
        <v>1078</v>
      </c>
    </row>
    <row r="38" spans="1:1" ht="12.75" customHeight="1">
      <c r="A38" s="286" t="s">
        <v>864</v>
      </c>
    </row>
    <row r="39" spans="1:1" ht="12.75" customHeight="1">
      <c r="A39" s="286" t="s">
        <v>865</v>
      </c>
    </row>
    <row r="40" spans="1:1" ht="12.75" customHeight="1">
      <c r="A40" s="286" t="s">
        <v>866</v>
      </c>
    </row>
    <row r="41" spans="1:1" ht="12.75" customHeight="1">
      <c r="A41" s="286" t="s">
        <v>867</v>
      </c>
    </row>
    <row r="42" spans="1:1" ht="12.75" customHeight="1">
      <c r="A42" s="286" t="s">
        <v>868</v>
      </c>
    </row>
    <row r="43" spans="1:1" ht="12.75" customHeight="1">
      <c r="A43" s="286" t="s">
        <v>869</v>
      </c>
    </row>
    <row r="44" spans="1:1" ht="12.75" customHeight="1">
      <c r="A44" s="286" t="s">
        <v>870</v>
      </c>
    </row>
    <row r="45" spans="1:1" ht="12.75" customHeight="1">
      <c r="A45" s="286" t="s">
        <v>871</v>
      </c>
    </row>
    <row r="46" spans="1:1" ht="12.75" customHeight="1">
      <c r="A46" s="286" t="s">
        <v>1077</v>
      </c>
    </row>
    <row r="47" spans="1:1" ht="12.75" customHeight="1">
      <c r="A47" s="286" t="s">
        <v>872</v>
      </c>
    </row>
    <row r="48" spans="1:1" ht="12.75" customHeight="1">
      <c r="A48" s="286" t="s">
        <v>873</v>
      </c>
    </row>
    <row r="49" spans="1:1" ht="12.75" customHeight="1">
      <c r="A49" s="286" t="s">
        <v>874</v>
      </c>
    </row>
    <row r="50" spans="1:1" ht="12.75" customHeight="1">
      <c r="A50" s="287" t="s">
        <v>875</v>
      </c>
    </row>
    <row r="51" spans="1:1" ht="12.75" customHeight="1">
      <c r="A51" s="287" t="s">
        <v>876</v>
      </c>
    </row>
    <row r="52" spans="1:1" ht="12.75" customHeight="1">
      <c r="A52" s="287" t="s">
        <v>877</v>
      </c>
    </row>
    <row r="53" spans="1:1" ht="12.75" customHeight="1">
      <c r="A53" s="286" t="s">
        <v>878</v>
      </c>
    </row>
    <row r="54" spans="1:1" ht="12.75" customHeight="1">
      <c r="A54" s="286" t="s">
        <v>1142</v>
      </c>
    </row>
    <row r="55" spans="1:1" ht="12.75" customHeight="1">
      <c r="A55" s="286" t="s">
        <v>879</v>
      </c>
    </row>
    <row r="56" spans="1:1" ht="12.75" customHeight="1">
      <c r="A56" s="286" t="s">
        <v>880</v>
      </c>
    </row>
    <row r="57" spans="1:1" ht="12.75" customHeight="1">
      <c r="A57" s="286" t="s">
        <v>881</v>
      </c>
    </row>
    <row r="58" spans="1:1" ht="12.75" customHeight="1">
      <c r="A58" s="286" t="s">
        <v>882</v>
      </c>
    </row>
    <row r="59" spans="1:1" ht="12.75" customHeight="1">
      <c r="A59" s="286" t="s">
        <v>883</v>
      </c>
    </row>
    <row r="60" spans="1:1" ht="12.75" customHeight="1">
      <c r="A60" s="286" t="s">
        <v>884</v>
      </c>
    </row>
    <row r="61" spans="1:1" ht="12.75" customHeight="1">
      <c r="A61" s="286" t="s">
        <v>885</v>
      </c>
    </row>
    <row r="62" spans="1:1" ht="12.75" customHeight="1">
      <c r="A62" s="286" t="s">
        <v>886</v>
      </c>
    </row>
    <row r="63" spans="1:1" ht="12.75" customHeight="1">
      <c r="A63" s="286" t="s">
        <v>1009</v>
      </c>
    </row>
    <row r="64" spans="1:1" ht="12.75" customHeight="1">
      <c r="A64" s="286" t="s">
        <v>887</v>
      </c>
    </row>
    <row r="65" spans="1:1" ht="12.75" customHeight="1">
      <c r="A65" s="286" t="s">
        <v>1079</v>
      </c>
    </row>
    <row r="66" spans="1:1" ht="12.75" customHeight="1">
      <c r="A66" s="286" t="s">
        <v>888</v>
      </c>
    </row>
    <row r="67" spans="1:1" ht="12.75" customHeight="1">
      <c r="A67" s="286" t="s">
        <v>889</v>
      </c>
    </row>
    <row r="68" spans="1:1" ht="12.75" customHeight="1">
      <c r="A68" s="286" t="s">
        <v>890</v>
      </c>
    </row>
    <row r="69" spans="1:1" ht="12.75" customHeight="1">
      <c r="A69" s="286" t="s">
        <v>891</v>
      </c>
    </row>
    <row r="70" spans="1:1" ht="12.75" customHeight="1">
      <c r="A70" s="286" t="s">
        <v>892</v>
      </c>
    </row>
    <row r="71" spans="1:1" ht="12.75" customHeight="1">
      <c r="A71" s="286" t="s">
        <v>893</v>
      </c>
    </row>
    <row r="72" spans="1:1" ht="12.75" customHeight="1">
      <c r="A72" s="286" t="s">
        <v>894</v>
      </c>
    </row>
    <row r="73" spans="1:1" ht="12.75" customHeight="1">
      <c r="A73" s="286" t="s">
        <v>895</v>
      </c>
    </row>
    <row r="74" spans="1:1" ht="12.75" customHeight="1">
      <c r="A74" s="286" t="s">
        <v>896</v>
      </c>
    </row>
    <row r="75" spans="1:1" ht="12.75" customHeight="1">
      <c r="A75" s="286" t="s">
        <v>897</v>
      </c>
    </row>
    <row r="76" spans="1:1" ht="12.75" customHeight="1">
      <c r="A76" s="286" t="s">
        <v>1011</v>
      </c>
    </row>
    <row r="77" spans="1:1" ht="12.75" customHeight="1">
      <c r="A77" s="286" t="s">
        <v>898</v>
      </c>
    </row>
    <row r="78" spans="1:1" ht="12.75" customHeight="1">
      <c r="A78" s="286" t="s">
        <v>899</v>
      </c>
    </row>
    <row r="79" spans="1:1" ht="12.75" customHeight="1">
      <c r="A79" s="286" t="s">
        <v>900</v>
      </c>
    </row>
    <row r="81" spans="1:1" ht="12.75" customHeight="1">
      <c r="A81" s="286" t="s">
        <v>901</v>
      </c>
    </row>
    <row r="82" spans="1:1" ht="12.75" customHeight="1">
      <c r="A82" s="286" t="s">
        <v>902</v>
      </c>
    </row>
    <row r="83" spans="1:1" ht="12.75" customHeight="1">
      <c r="A83" s="286" t="s">
        <v>903</v>
      </c>
    </row>
    <row r="84" spans="1:1" ht="12.75" customHeight="1">
      <c r="A84" s="287" t="s">
        <v>904</v>
      </c>
    </row>
    <row r="85" spans="1:1" ht="12.75" customHeight="1">
      <c r="A85" s="286" t="s">
        <v>905</v>
      </c>
    </row>
    <row r="86" spans="1:1" ht="12.75" customHeight="1">
      <c r="A86" s="286" t="s">
        <v>906</v>
      </c>
    </row>
    <row r="87" spans="1:1" ht="12.75" customHeight="1">
      <c r="A87" s="284"/>
    </row>
    <row r="88" spans="1:1" ht="12.75" customHeight="1">
      <c r="A88" s="287" t="s">
        <v>907</v>
      </c>
    </row>
    <row r="89" spans="1:1" ht="12.75" customHeight="1">
      <c r="A89" s="288"/>
    </row>
    <row r="90" spans="1:1" ht="12.75" customHeight="1">
      <c r="A90" s="289" t="s">
        <v>908</v>
      </c>
    </row>
    <row r="91" spans="1:1" ht="12.75" customHeight="1">
      <c r="A91" s="286" t="s">
        <v>1010</v>
      </c>
    </row>
    <row r="92" spans="1:1" ht="12.75" customHeight="1">
      <c r="A92" s="286" t="s">
        <v>1012</v>
      </c>
    </row>
    <row r="93" spans="1:1" ht="12.75" customHeight="1">
      <c r="A93" s="286" t="s">
        <v>909</v>
      </c>
    </row>
    <row r="94" spans="1:1" ht="12.75" customHeight="1">
      <c r="A94" s="286" t="s">
        <v>910</v>
      </c>
    </row>
    <row r="95" spans="1:1" ht="12.75" customHeight="1">
      <c r="A95" s="286" t="s">
        <v>911</v>
      </c>
    </row>
    <row r="96" spans="1:1" ht="12.75" customHeight="1">
      <c r="A96" s="286" t="s">
        <v>912</v>
      </c>
    </row>
    <row r="97" spans="1:1" ht="12.75" customHeight="1">
      <c r="A97" s="286" t="s">
        <v>1158</v>
      </c>
    </row>
    <row r="98" spans="1:1" ht="12.75" customHeight="1">
      <c r="A98" s="286" t="s">
        <v>913</v>
      </c>
    </row>
    <row r="99" spans="1:1" ht="12.75" customHeight="1">
      <c r="A99" s="286" t="s">
        <v>914</v>
      </c>
    </row>
    <row r="100" spans="1:1" ht="12.75" customHeight="1">
      <c r="A100" s="286" t="s">
        <v>915</v>
      </c>
    </row>
    <row r="101" spans="1:1" ht="12.75" customHeight="1">
      <c r="A101" s="286" t="s">
        <v>916</v>
      </c>
    </row>
    <row r="102" spans="1:1" ht="12.75" customHeight="1">
      <c r="A102" s="286" t="s">
        <v>917</v>
      </c>
    </row>
    <row r="103" spans="1:1" ht="12.75" customHeight="1">
      <c r="A103" s="286" t="s">
        <v>918</v>
      </c>
    </row>
    <row r="104" spans="1:1" ht="12.75" customHeight="1">
      <c r="A104" s="284"/>
    </row>
    <row r="105" spans="1:1" ht="12.75" customHeight="1">
      <c r="A105" s="290" t="s">
        <v>919</v>
      </c>
    </row>
    <row r="106" spans="1:1" ht="12.75" customHeight="1">
      <c r="A106" s="284"/>
    </row>
    <row r="107" spans="1:1" ht="12.75" customHeight="1">
      <c r="A107" s="290" t="s">
        <v>920</v>
      </c>
    </row>
    <row r="108" spans="1:1" ht="12.75" customHeight="1">
      <c r="A108" s="291"/>
    </row>
    <row r="109" spans="1:1" ht="12.75" customHeight="1">
      <c r="A109" s="290" t="s">
        <v>921</v>
      </c>
    </row>
    <row r="110" spans="1:1" ht="12.75" customHeight="1">
      <c r="A110" s="286"/>
    </row>
    <row r="111" spans="1:1" ht="12.75" customHeight="1">
      <c r="A111" s="286" t="s">
        <v>922</v>
      </c>
    </row>
    <row r="112" spans="1:1" ht="12.75" customHeight="1">
      <c r="A112" s="286" t="s">
        <v>923</v>
      </c>
    </row>
    <row r="113" spans="1:1" ht="12.75" customHeight="1">
      <c r="A113" s="286" t="s">
        <v>924</v>
      </c>
    </row>
    <row r="114" spans="1:1" ht="12.75" customHeight="1">
      <c r="A114" s="286" t="s">
        <v>925</v>
      </c>
    </row>
    <row r="115" spans="1:1" ht="12.75" customHeight="1">
      <c r="A115" s="286" t="s">
        <v>926</v>
      </c>
    </row>
    <row r="116" spans="1:1" ht="12.75" customHeight="1">
      <c r="A116" s="286" t="s">
        <v>927</v>
      </c>
    </row>
    <row r="117" spans="1:1" ht="12.75" customHeight="1">
      <c r="A117" s="286" t="s">
        <v>928</v>
      </c>
    </row>
    <row r="118" spans="1:1" ht="12.75" customHeight="1">
      <c r="A118" s="286" t="s">
        <v>929</v>
      </c>
    </row>
    <row r="119" spans="1:1" ht="12.75" customHeight="1">
      <c r="A119" s="286" t="s">
        <v>930</v>
      </c>
    </row>
    <row r="120" spans="1:1" ht="12.75" customHeight="1">
      <c r="A120" s="286" t="s">
        <v>931</v>
      </c>
    </row>
    <row r="121" spans="1:1" ht="12.75" customHeight="1">
      <c r="A121" s="286" t="s">
        <v>932</v>
      </c>
    </row>
    <row r="122" spans="1:1" ht="12.75" customHeight="1">
      <c r="A122" s="286" t="s">
        <v>933</v>
      </c>
    </row>
    <row r="123" spans="1:1" ht="12.75" customHeight="1">
      <c r="A123" s="286" t="s">
        <v>934</v>
      </c>
    </row>
    <row r="124" spans="1:1" ht="12.75" customHeight="1">
      <c r="A124" s="286" t="s">
        <v>935</v>
      </c>
    </row>
    <row r="125" spans="1:1" ht="12.75" customHeight="1">
      <c r="A125" s="286" t="s">
        <v>936</v>
      </c>
    </row>
    <row r="126" spans="1:1" ht="12.75" customHeight="1">
      <c r="A126" s="286" t="s">
        <v>937</v>
      </c>
    </row>
    <row r="127" spans="1:1" ht="12.75" customHeight="1">
      <c r="A127" s="286" t="s">
        <v>938</v>
      </c>
    </row>
    <row r="128" spans="1:1" ht="12.75" customHeight="1">
      <c r="A128" s="286" t="s">
        <v>939</v>
      </c>
    </row>
    <row r="129" spans="1:1" ht="12.75" customHeight="1">
      <c r="A129" s="286" t="s">
        <v>940</v>
      </c>
    </row>
    <row r="130" spans="1:1" ht="12.75" customHeight="1">
      <c r="A130" s="286" t="s">
        <v>941</v>
      </c>
    </row>
    <row r="131" spans="1:1" ht="12.75" customHeight="1">
      <c r="A131" s="286"/>
    </row>
    <row r="132" spans="1:1" ht="12.75" customHeight="1">
      <c r="A132" s="286" t="s">
        <v>942</v>
      </c>
    </row>
    <row r="133" spans="1:1" ht="12.75" customHeight="1">
      <c r="A133" s="286" t="s">
        <v>943</v>
      </c>
    </row>
    <row r="134" spans="1:1" ht="12.75" customHeight="1">
      <c r="A134" s="286" t="s">
        <v>944</v>
      </c>
    </row>
    <row r="135" spans="1:1" ht="12.75" customHeight="1">
      <c r="A135" s="286" t="s">
        <v>945</v>
      </c>
    </row>
    <row r="136" spans="1:1" ht="12.75" customHeight="1">
      <c r="A136" s="286"/>
    </row>
    <row r="137" spans="1:1" ht="12.75" customHeight="1">
      <c r="A137" s="286" t="s">
        <v>946</v>
      </c>
    </row>
    <row r="138" spans="1:1" ht="12.75" customHeight="1">
      <c r="A138" s="284"/>
    </row>
    <row r="139" spans="1:1" ht="12.75" customHeight="1">
      <c r="A139" s="286" t="s">
        <v>947</v>
      </c>
    </row>
    <row r="140" spans="1:1" ht="12.75" customHeight="1">
      <c r="A140" s="286" t="s">
        <v>948</v>
      </c>
    </row>
    <row r="141" spans="1:1" ht="12.75" customHeight="1">
      <c r="A141" s="286" t="s">
        <v>1152</v>
      </c>
    </row>
    <row r="142" spans="1:1" ht="12.75" customHeight="1">
      <c r="A142" s="286" t="s">
        <v>949</v>
      </c>
    </row>
    <row r="143" spans="1:1" ht="12.75" customHeight="1">
      <c r="A143" s="286" t="s">
        <v>950</v>
      </c>
    </row>
    <row r="144" spans="1:1" ht="12.75" customHeight="1">
      <c r="A144" s="286" t="s">
        <v>951</v>
      </c>
    </row>
    <row r="145" spans="1:1" ht="12.75" customHeight="1">
      <c r="A145" s="286" t="s">
        <v>952</v>
      </c>
    </row>
    <row r="146" spans="1:1" ht="12.75" customHeight="1">
      <c r="A146" s="286" t="s">
        <v>953</v>
      </c>
    </row>
    <row r="147" spans="1:1" ht="12.75" customHeight="1">
      <c r="A147" s="286" t="s">
        <v>954</v>
      </c>
    </row>
    <row r="148" spans="1:1" ht="12.4" customHeight="1">
      <c r="A148" s="286" t="s">
        <v>955</v>
      </c>
    </row>
    <row r="149" spans="1:1" ht="12.4" customHeight="1">
      <c r="A149" s="286" t="s">
        <v>1143</v>
      </c>
    </row>
    <row r="150" spans="1:1" ht="12.75" customHeight="1">
      <c r="A150" s="286" t="s">
        <v>956</v>
      </c>
    </row>
    <row r="151" spans="1:1" ht="12.75" customHeight="1">
      <c r="A151" s="286" t="s">
        <v>957</v>
      </c>
    </row>
    <row r="152" spans="1:1" ht="12.75" customHeight="1">
      <c r="A152" s="292"/>
    </row>
    <row r="153" spans="1:1" ht="12.75" customHeight="1">
      <c r="A153" s="292"/>
    </row>
    <row r="154" spans="1:1" ht="12.75" customHeight="1">
      <c r="A154" s="293" t="s">
        <v>958</v>
      </c>
    </row>
    <row r="155" spans="1:1" ht="12.75" customHeight="1">
      <c r="A155" s="292"/>
    </row>
    <row r="156" spans="1:1" ht="12.75" customHeight="1">
      <c r="A156" s="286" t="s">
        <v>959</v>
      </c>
    </row>
    <row r="157" spans="1:1" ht="12.75" customHeight="1">
      <c r="A157" s="286"/>
    </row>
    <row r="158" spans="1:1" ht="12.75" customHeight="1">
      <c r="A158" s="286" t="s">
        <v>960</v>
      </c>
    </row>
    <row r="159" spans="1:1" ht="12.75" customHeight="1">
      <c r="A159" s="284"/>
    </row>
    <row r="160" spans="1:1" ht="12.75" customHeight="1">
      <c r="A160" s="286" t="s">
        <v>961</v>
      </c>
    </row>
    <row r="162" spans="1:1" ht="12.75" customHeight="1">
      <c r="A162" s="286" t="s">
        <v>962</v>
      </c>
    </row>
    <row r="163" spans="1:1" ht="12.75" customHeight="1">
      <c r="A163" s="284"/>
    </row>
    <row r="164" spans="1:1" ht="12.75" customHeight="1">
      <c r="A164" s="286" t="s">
        <v>963</v>
      </c>
    </row>
    <row r="165" spans="1:1" ht="12.75" customHeight="1">
      <c r="A165" s="284"/>
    </row>
    <row r="166" spans="1:1" ht="12.75" customHeight="1">
      <c r="A166" s="286" t="s">
        <v>964</v>
      </c>
    </row>
    <row r="167" spans="1:1" ht="12.75" customHeight="1">
      <c r="A167" s="284"/>
    </row>
    <row r="168" spans="1:1" ht="12.75" customHeight="1">
      <c r="A168" s="286" t="s">
        <v>965</v>
      </c>
    </row>
    <row r="169" spans="1:1" ht="12.75" customHeight="1">
      <c r="A169" s="284"/>
    </row>
    <row r="170" spans="1:1" ht="12.75" customHeight="1">
      <c r="A170" s="286" t="s">
        <v>966</v>
      </c>
    </row>
    <row r="171" spans="1:1" ht="12.75" customHeight="1">
      <c r="A171" s="284"/>
    </row>
    <row r="172" spans="1:1" ht="12.75" customHeight="1">
      <c r="A172" s="286" t="s">
        <v>967</v>
      </c>
    </row>
    <row r="173" spans="1:1" ht="12.75" customHeight="1">
      <c r="A173" s="284"/>
    </row>
    <row r="174" spans="1:1" ht="12.75" customHeight="1">
      <c r="A174" s="286" t="s">
        <v>581</v>
      </c>
    </row>
    <row r="177" spans="1:1" ht="12.75" customHeight="1">
      <c r="A177" s="284" t="s">
        <v>968</v>
      </c>
    </row>
    <row r="178" spans="1:1" ht="12.75" customHeight="1">
      <c r="A178" s="284" t="s">
        <v>969</v>
      </c>
    </row>
    <row r="179" spans="1:1" ht="12.75" customHeight="1">
      <c r="A179" s="284" t="s">
        <v>970</v>
      </c>
    </row>
    <row r="180" spans="1:1" ht="12.75" customHeight="1">
      <c r="A180" s="284" t="s">
        <v>971</v>
      </c>
    </row>
    <row r="181" spans="1:1" ht="12.75" customHeight="1">
      <c r="A181" s="284" t="s">
        <v>972</v>
      </c>
    </row>
    <row r="182" spans="1:1" ht="12.75" customHeight="1">
      <c r="A182" s="284" t="s">
        <v>973</v>
      </c>
    </row>
    <row r="183" spans="1:1" ht="12.75" customHeight="1">
      <c r="A183" s="284" t="s">
        <v>974</v>
      </c>
    </row>
    <row r="184" spans="1:1" ht="12.75" customHeight="1">
      <c r="A184" s="284" t="s">
        <v>975</v>
      </c>
    </row>
    <row r="185" spans="1:1" ht="12.75" customHeight="1">
      <c r="A185" s="284" t="s">
        <v>976</v>
      </c>
    </row>
    <row r="186" spans="1:1" ht="12.75" customHeight="1"/>
    <row r="187" spans="1:1" ht="12.75" customHeight="1">
      <c r="A187" s="284"/>
    </row>
    <row r="188" spans="1:1" ht="12.75" customHeight="1">
      <c r="A188" s="286" t="s">
        <v>977</v>
      </c>
    </row>
    <row r="189" spans="1:1" ht="12.75" customHeight="1">
      <c r="A189" s="284"/>
    </row>
    <row r="190" spans="1:1" ht="12.75" customHeight="1">
      <c r="A190" s="286" t="s">
        <v>978</v>
      </c>
    </row>
  </sheetData>
  <hyperlinks>
    <hyperlink ref="A6" r:id="rId1" xr:uid="{55106054-DE23-4EEA-BA4E-72AFB4F14749}"/>
  </hyperlinks>
  <pageMargins left="0.75" right="0.75" top="1" bottom="1" header="0" footer="0"/>
  <pageSetup scale="75" orientation="portrait" r:id="rId2"/>
  <headerFooter>
    <oddHeader>&amp;CCommon Data Set 2023-2024</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2"/>
  <sheetViews>
    <sheetView showGridLines="0" zoomScaleNormal="100" workbookViewId="0">
      <selection activeCell="A2" sqref="A2"/>
    </sheetView>
  </sheetViews>
  <sheetFormatPr defaultColWidth="12.7109375" defaultRowHeight="15" customHeight="1"/>
  <cols>
    <col min="1" max="1" width="4.42578125" customWidth="1"/>
    <col min="2" max="2" width="36" customWidth="1"/>
    <col min="3" max="3" width="14.28515625" customWidth="1"/>
    <col min="4" max="4" width="14.7109375" customWidth="1"/>
    <col min="5" max="5" width="16.85546875" customWidth="1"/>
    <col min="6" max="6" width="16.28515625" customWidth="1"/>
    <col min="7" max="8" width="15.42578125" customWidth="1"/>
    <col min="9" max="9" width="0.7109375" customWidth="1"/>
    <col min="10" max="28" width="8.7109375" customWidth="1"/>
  </cols>
  <sheetData>
    <row r="1" spans="1:8" ht="19.5" customHeight="1">
      <c r="A1" s="400" t="s">
        <v>51</v>
      </c>
      <c r="B1" s="401"/>
      <c r="C1" s="401"/>
      <c r="D1" s="401"/>
      <c r="E1" s="401"/>
      <c r="F1" s="401"/>
      <c r="G1" s="401"/>
      <c r="H1" s="402"/>
    </row>
    <row r="2" spans="1:8" ht="12.75" customHeight="1">
      <c r="A2" s="2"/>
    </row>
    <row r="3" spans="1:8" ht="14.25" customHeight="1">
      <c r="A3" s="4" t="s">
        <v>52</v>
      </c>
      <c r="B3" s="403" t="s">
        <v>53</v>
      </c>
      <c r="C3" s="399"/>
      <c r="D3" s="399"/>
      <c r="E3" s="399"/>
      <c r="F3" s="399"/>
      <c r="G3" s="399"/>
      <c r="H3" s="399"/>
    </row>
    <row r="4" spans="1:8" ht="26.25" customHeight="1">
      <c r="A4" s="4"/>
      <c r="B4" s="398" t="s">
        <v>1113</v>
      </c>
      <c r="C4" s="399"/>
      <c r="D4" s="399"/>
      <c r="E4" s="399"/>
      <c r="F4" s="399"/>
      <c r="G4" s="399"/>
      <c r="H4" s="399"/>
    </row>
    <row r="5" spans="1:8" ht="13.5" customHeight="1">
      <c r="A5" s="4"/>
      <c r="B5" s="404" t="s">
        <v>54</v>
      </c>
      <c r="C5" s="399"/>
      <c r="D5" s="399"/>
      <c r="E5" s="399"/>
      <c r="F5" s="399"/>
      <c r="G5" s="399"/>
      <c r="H5" s="399"/>
    </row>
    <row r="6" spans="1:8" ht="12.75">
      <c r="A6" s="4"/>
      <c r="B6" s="404" t="s">
        <v>1151</v>
      </c>
      <c r="C6" s="399"/>
      <c r="D6" s="399"/>
      <c r="E6" s="399"/>
      <c r="F6" s="399"/>
      <c r="G6" s="399"/>
      <c r="H6" s="399"/>
    </row>
    <row r="7" spans="1:8" ht="14.25" customHeight="1">
      <c r="A7" s="4"/>
      <c r="B7" s="404" t="s">
        <v>55</v>
      </c>
      <c r="C7" s="399"/>
      <c r="D7" s="399"/>
      <c r="E7" s="399"/>
      <c r="F7" s="399"/>
      <c r="G7" s="399"/>
      <c r="H7" s="399"/>
    </row>
    <row r="8" spans="1:8" ht="12.75">
      <c r="A8" s="4"/>
      <c r="B8" s="404" t="s">
        <v>56</v>
      </c>
      <c r="C8" s="399"/>
      <c r="D8" s="399"/>
      <c r="E8" s="399"/>
      <c r="F8" s="399"/>
      <c r="G8" s="399"/>
      <c r="H8" s="399"/>
    </row>
    <row r="9" spans="1:8" ht="43.9" customHeight="1">
      <c r="A9" s="4"/>
      <c r="B9" s="425" t="s">
        <v>1159</v>
      </c>
      <c r="C9" s="426"/>
      <c r="D9" s="426"/>
      <c r="E9" s="426"/>
      <c r="F9" s="426"/>
      <c r="G9" s="426"/>
    </row>
    <row r="10" spans="1:8" ht="12.75" customHeight="1">
      <c r="A10" s="4"/>
      <c r="B10" s="227" t="s">
        <v>1023</v>
      </c>
      <c r="C10" s="228" t="s">
        <v>57</v>
      </c>
      <c r="D10" s="229" t="s">
        <v>58</v>
      </c>
      <c r="E10" s="230" t="s">
        <v>59</v>
      </c>
      <c r="F10" s="230" t="s">
        <v>1104</v>
      </c>
    </row>
    <row r="11" spans="1:8" ht="25.15" customHeight="1">
      <c r="A11" s="4"/>
      <c r="B11" s="22" t="s">
        <v>1111</v>
      </c>
      <c r="C11" s="305">
        <v>2525</v>
      </c>
      <c r="D11" s="24">
        <v>3253</v>
      </c>
      <c r="E11" s="27">
        <f t="shared" ref="E11:F11" si="0">SUM(E8:E10)</f>
        <v>0</v>
      </c>
      <c r="F11" s="27">
        <f t="shared" si="0"/>
        <v>0</v>
      </c>
    </row>
    <row r="12" spans="1:8" ht="12.75" customHeight="1">
      <c r="A12" s="4"/>
      <c r="B12" s="25" t="s">
        <v>61</v>
      </c>
      <c r="C12" s="24">
        <v>556</v>
      </c>
      <c r="D12" s="24">
        <v>549</v>
      </c>
      <c r="E12" s="27">
        <f t="shared" ref="E12:F12" si="1">SUM(E9:E11)</f>
        <v>0</v>
      </c>
      <c r="F12" s="27">
        <f t="shared" si="1"/>
        <v>0</v>
      </c>
    </row>
    <row r="13" spans="1:8" ht="12.75" customHeight="1">
      <c r="A13" s="4"/>
      <c r="B13" s="25" t="s">
        <v>62</v>
      </c>
      <c r="C13" s="24">
        <v>10525</v>
      </c>
      <c r="D13" s="24">
        <v>12059</v>
      </c>
      <c r="E13" s="27">
        <f t="shared" ref="E13:F13" si="2">SUM(E10:E12)</f>
        <v>0</v>
      </c>
      <c r="F13" s="27">
        <f t="shared" si="2"/>
        <v>0</v>
      </c>
    </row>
    <row r="14" spans="1:8" ht="12.75" customHeight="1">
      <c r="A14" s="4"/>
      <c r="B14" s="26" t="s">
        <v>63</v>
      </c>
      <c r="C14" s="27">
        <f t="shared" ref="C14:E14" si="3">SUM(C11:C13)</f>
        <v>13606</v>
      </c>
      <c r="D14" s="27">
        <f t="shared" si="3"/>
        <v>15861</v>
      </c>
      <c r="E14" s="27">
        <f t="shared" si="3"/>
        <v>0</v>
      </c>
      <c r="F14" s="27">
        <f t="shared" ref="F14" si="4">SUM(F11:F13)</f>
        <v>0</v>
      </c>
    </row>
    <row r="15" spans="1:8" ht="12.75" customHeight="1">
      <c r="A15" s="4"/>
      <c r="B15" s="22" t="s">
        <v>64</v>
      </c>
      <c r="C15" s="24">
        <v>100</v>
      </c>
      <c r="D15" s="24">
        <v>113</v>
      </c>
      <c r="E15" s="27">
        <f t="shared" ref="E15:F15" si="5">SUM(E12:E14)</f>
        <v>0</v>
      </c>
      <c r="F15" s="27">
        <f t="shared" si="5"/>
        <v>0</v>
      </c>
    </row>
    <row r="16" spans="1:8" ht="12.75" customHeight="1">
      <c r="A16" s="4"/>
      <c r="B16" s="26" t="s">
        <v>1026</v>
      </c>
      <c r="C16" s="27">
        <f t="shared" ref="C16:D16" si="6">SUM(C14:C15)</f>
        <v>13706</v>
      </c>
      <c r="D16" s="27">
        <f t="shared" si="6"/>
        <v>15974</v>
      </c>
      <c r="E16" s="27">
        <f t="shared" ref="E16:F16" si="7">SUM(E13:E15)</f>
        <v>0</v>
      </c>
      <c r="F16" s="27">
        <f t="shared" si="7"/>
        <v>0</v>
      </c>
    </row>
    <row r="18" spans="2:6" ht="12.75" customHeight="1">
      <c r="B18" s="231" t="s">
        <v>1024</v>
      </c>
      <c r="C18" s="228" t="s">
        <v>57</v>
      </c>
      <c r="D18" s="229" t="s">
        <v>58</v>
      </c>
      <c r="E18" s="230" t="s">
        <v>59</v>
      </c>
      <c r="F18" s="230" t="s">
        <v>1104</v>
      </c>
    </row>
    <row r="19" spans="2:6" ht="26.65" customHeight="1">
      <c r="B19" s="225" t="s">
        <v>1111</v>
      </c>
      <c r="C19" s="23">
        <v>222</v>
      </c>
      <c r="D19" s="24">
        <v>218</v>
      </c>
      <c r="E19" s="27">
        <f t="shared" ref="E19:F24" si="8">SUM(E16:E18)</f>
        <v>0</v>
      </c>
      <c r="F19" s="27">
        <f t="shared" si="8"/>
        <v>0</v>
      </c>
    </row>
    <row r="20" spans="2:6" ht="12.75" customHeight="1">
      <c r="B20" s="25" t="s">
        <v>61</v>
      </c>
      <c r="C20" s="24">
        <v>514</v>
      </c>
      <c r="D20" s="24">
        <v>254</v>
      </c>
      <c r="E20" s="27">
        <f t="shared" si="8"/>
        <v>0</v>
      </c>
      <c r="F20" s="27">
        <f t="shared" si="8"/>
        <v>0</v>
      </c>
    </row>
    <row r="21" spans="2:6" ht="12.75" customHeight="1">
      <c r="B21" s="25" t="s">
        <v>62</v>
      </c>
      <c r="C21" s="24">
        <v>4261</v>
      </c>
      <c r="D21" s="24">
        <v>3737</v>
      </c>
      <c r="E21" s="27">
        <f t="shared" si="8"/>
        <v>0</v>
      </c>
      <c r="F21" s="27">
        <f t="shared" si="8"/>
        <v>0</v>
      </c>
    </row>
    <row r="22" spans="2:6" ht="12.75" customHeight="1">
      <c r="B22" s="26" t="s">
        <v>63</v>
      </c>
      <c r="C22" s="27">
        <f t="shared" ref="C22:D22" si="9">SUM(C19:C21)</f>
        <v>4997</v>
      </c>
      <c r="D22" s="27">
        <f t="shared" si="9"/>
        <v>4209</v>
      </c>
      <c r="E22" s="27">
        <f t="shared" si="8"/>
        <v>0</v>
      </c>
      <c r="F22" s="27">
        <f t="shared" ref="F22" si="10">SUM(F19:F21)</f>
        <v>0</v>
      </c>
    </row>
    <row r="23" spans="2:6" ht="12.75" customHeight="1">
      <c r="B23" s="22" t="s">
        <v>64</v>
      </c>
      <c r="C23" s="24">
        <v>158</v>
      </c>
      <c r="D23" s="24">
        <v>213</v>
      </c>
      <c r="E23" s="27">
        <f t="shared" si="8"/>
        <v>0</v>
      </c>
      <c r="F23" s="27">
        <f t="shared" si="8"/>
        <v>0</v>
      </c>
    </row>
    <row r="24" spans="2:6" ht="12.75" customHeight="1">
      <c r="B24" s="26" t="s">
        <v>1027</v>
      </c>
      <c r="C24" s="27">
        <f t="shared" ref="C24:D24" si="11">SUM(C22:C23)</f>
        <v>5155</v>
      </c>
      <c r="D24" s="27">
        <f t="shared" si="11"/>
        <v>4422</v>
      </c>
      <c r="E24" s="27">
        <f t="shared" si="8"/>
        <v>0</v>
      </c>
      <c r="F24" s="27">
        <f t="shared" si="8"/>
        <v>0</v>
      </c>
    </row>
    <row r="25" spans="2:6" ht="12.75" customHeight="1"/>
    <row r="26" spans="2:6" ht="12.75" customHeight="1">
      <c r="B26" s="231" t="s">
        <v>1033</v>
      </c>
      <c r="C26" s="228" t="s">
        <v>57</v>
      </c>
      <c r="D26" s="229" t="s">
        <v>58</v>
      </c>
      <c r="E26" s="230" t="s">
        <v>59</v>
      </c>
      <c r="F26" s="230" t="s">
        <v>1104</v>
      </c>
    </row>
    <row r="27" spans="2:6" ht="12.75" customHeight="1">
      <c r="B27" s="26" t="s">
        <v>1030</v>
      </c>
      <c r="C27" s="306">
        <f>(C16+C24)</f>
        <v>18861</v>
      </c>
      <c r="D27" s="24">
        <f>(D16 + D24)</f>
        <v>20396</v>
      </c>
      <c r="E27" s="27">
        <f t="shared" ref="E27:F27" si="12">SUM(E24:E26)</f>
        <v>0</v>
      </c>
      <c r="F27" s="27">
        <f t="shared" si="12"/>
        <v>0</v>
      </c>
    </row>
    <row r="28" spans="2:6" ht="12.75"/>
    <row r="29" spans="2:6" ht="12.75" customHeight="1">
      <c r="B29" s="226" t="s">
        <v>1025</v>
      </c>
      <c r="C29" s="28"/>
      <c r="D29" s="28"/>
      <c r="E29" s="28"/>
      <c r="F29" s="28"/>
    </row>
    <row r="30" spans="2:6" ht="12.75" customHeight="1">
      <c r="B30" s="25" t="s">
        <v>65</v>
      </c>
      <c r="C30" s="307">
        <v>942</v>
      </c>
      <c r="D30" s="307">
        <v>1143</v>
      </c>
      <c r="E30" s="30">
        <f t="shared" ref="E30:F30" si="13">SUM(E27:E29)</f>
        <v>0</v>
      </c>
      <c r="F30" s="30">
        <f t="shared" si="13"/>
        <v>0</v>
      </c>
    </row>
    <row r="31" spans="2:6" ht="12.75" customHeight="1">
      <c r="B31" s="25" t="s">
        <v>62</v>
      </c>
      <c r="C31" s="307">
        <v>1991</v>
      </c>
      <c r="D31" s="307">
        <v>2102</v>
      </c>
      <c r="E31" s="30">
        <f t="shared" ref="E31:F31" si="14">SUM(E28:E30)</f>
        <v>0</v>
      </c>
      <c r="F31" s="30">
        <f t="shared" si="14"/>
        <v>0</v>
      </c>
    </row>
    <row r="32" spans="2:6" ht="12.75" customHeight="1">
      <c r="B32" s="22" t="s">
        <v>66</v>
      </c>
      <c r="C32" s="307">
        <v>13</v>
      </c>
      <c r="D32" s="307">
        <v>18</v>
      </c>
      <c r="E32" s="30">
        <f t="shared" ref="E32:F32" si="15">SUM(E29:E31)</f>
        <v>0</v>
      </c>
      <c r="F32" s="30">
        <f t="shared" si="15"/>
        <v>0</v>
      </c>
    </row>
    <row r="33" spans="1:8" ht="12.75" customHeight="1">
      <c r="A33" s="4"/>
      <c r="B33" s="26" t="s">
        <v>1028</v>
      </c>
      <c r="C33" s="308">
        <f t="shared" ref="C33:E33" si="16">SUM(C30:C32)</f>
        <v>2946</v>
      </c>
      <c r="D33" s="308">
        <f t="shared" si="16"/>
        <v>3263</v>
      </c>
      <c r="E33" s="30">
        <f t="shared" si="16"/>
        <v>0</v>
      </c>
      <c r="F33" s="30">
        <f t="shared" ref="F33" si="17">SUM(F30:F32)</f>
        <v>0</v>
      </c>
    </row>
    <row r="34" spans="1:8" ht="12.75">
      <c r="C34" s="309"/>
      <c r="D34" s="309"/>
    </row>
    <row r="35" spans="1:8" ht="12.75" customHeight="1">
      <c r="A35" s="4"/>
      <c r="B35" s="226" t="s">
        <v>1179</v>
      </c>
      <c r="C35" s="310"/>
      <c r="D35" s="310"/>
      <c r="E35" s="28"/>
      <c r="F35" s="28"/>
    </row>
    <row r="36" spans="1:8" ht="12.75" customHeight="1">
      <c r="A36" s="4"/>
      <c r="B36" s="25" t="s">
        <v>65</v>
      </c>
      <c r="C36" s="307">
        <v>283</v>
      </c>
      <c r="D36" s="307">
        <v>386</v>
      </c>
      <c r="E36" s="30">
        <f t="shared" ref="E36:F36" si="18">SUM(E33:E35)</f>
        <v>0</v>
      </c>
      <c r="F36" s="30">
        <f t="shared" si="18"/>
        <v>0</v>
      </c>
    </row>
    <row r="37" spans="1:8" ht="12.75" customHeight="1">
      <c r="A37" s="4"/>
      <c r="B37" s="25" t="s">
        <v>62</v>
      </c>
      <c r="C37" s="307">
        <v>832</v>
      </c>
      <c r="D37" s="307">
        <v>949</v>
      </c>
      <c r="E37" s="30">
        <f t="shared" ref="E37:F37" si="19">SUM(E34:E36)</f>
        <v>0</v>
      </c>
      <c r="F37" s="30">
        <f t="shared" si="19"/>
        <v>0</v>
      </c>
    </row>
    <row r="38" spans="1:8" ht="12.75" customHeight="1">
      <c r="A38" s="4"/>
      <c r="B38" s="22" t="s">
        <v>66</v>
      </c>
      <c r="C38" s="307">
        <v>20</v>
      </c>
      <c r="D38" s="307">
        <v>44</v>
      </c>
      <c r="E38" s="30">
        <f t="shared" ref="E38:F38" si="20">SUM(E35:E37)</f>
        <v>0</v>
      </c>
      <c r="F38" s="30">
        <f t="shared" si="20"/>
        <v>0</v>
      </c>
    </row>
    <row r="39" spans="1:8" ht="12.75" customHeight="1">
      <c r="A39" s="4"/>
      <c r="B39" s="26" t="s">
        <v>1029</v>
      </c>
      <c r="C39" s="308">
        <f t="shared" ref="C39:D39" si="21">SUM(C36:C38)</f>
        <v>1135</v>
      </c>
      <c r="D39" s="308">
        <f t="shared" si="21"/>
        <v>1379</v>
      </c>
      <c r="E39" s="30">
        <f t="shared" ref="E39:F39" si="22">SUM(E36:E38)</f>
        <v>0</v>
      </c>
      <c r="F39" s="30">
        <f t="shared" si="22"/>
        <v>0</v>
      </c>
    </row>
    <row r="40" spans="1:8" ht="12.75" customHeight="1">
      <c r="C40" s="309"/>
    </row>
    <row r="41" spans="1:8" ht="12.75" customHeight="1">
      <c r="A41" s="4"/>
      <c r="B41" s="231" t="s">
        <v>1034</v>
      </c>
      <c r="C41" s="311" t="s">
        <v>57</v>
      </c>
      <c r="D41" s="229" t="s">
        <v>58</v>
      </c>
      <c r="E41" s="230" t="s">
        <v>59</v>
      </c>
      <c r="F41" s="230" t="s">
        <v>1104</v>
      </c>
    </row>
    <row r="42" spans="1:8" ht="12.75" customHeight="1">
      <c r="A42" s="4"/>
      <c r="B42" s="26" t="s">
        <v>1031</v>
      </c>
      <c r="C42" s="305">
        <f>(C33+C39)</f>
        <v>4081</v>
      </c>
      <c r="D42" s="24">
        <f>(D33+D39)</f>
        <v>4642</v>
      </c>
      <c r="E42" s="30">
        <f t="shared" ref="E42:F42" si="23">SUM(E39:E41)</f>
        <v>0</v>
      </c>
      <c r="F42" s="30">
        <f t="shared" si="23"/>
        <v>0</v>
      </c>
    </row>
    <row r="43" spans="1:8" ht="12.75" customHeight="1"/>
    <row r="44" spans="1:8" ht="12.75" customHeight="1">
      <c r="A44" s="4"/>
      <c r="B44" s="231" t="s">
        <v>1032</v>
      </c>
      <c r="C44" s="228" t="s">
        <v>57</v>
      </c>
      <c r="D44" s="229" t="s">
        <v>58</v>
      </c>
      <c r="E44" s="230" t="s">
        <v>59</v>
      </c>
      <c r="F44" s="230" t="s">
        <v>1104</v>
      </c>
    </row>
    <row r="45" spans="1:8" ht="12.75" customHeight="1">
      <c r="A45" s="4"/>
      <c r="B45" s="26" t="s">
        <v>67</v>
      </c>
      <c r="C45" s="27">
        <f>SUM(C16, C33)</f>
        <v>16652</v>
      </c>
      <c r="D45" s="27">
        <f>SUM(D16, D33)</f>
        <v>19237</v>
      </c>
      <c r="E45" s="27">
        <f>SUM(E16, E33)</f>
        <v>0</v>
      </c>
      <c r="F45" s="27">
        <f>SUM(F16, F33)</f>
        <v>0</v>
      </c>
    </row>
    <row r="46" spans="1:8" ht="12.75" customHeight="1">
      <c r="A46" s="4"/>
      <c r="B46" s="31"/>
      <c r="C46" s="32"/>
      <c r="D46" s="33"/>
      <c r="E46" s="33"/>
      <c r="F46" s="33"/>
      <c r="G46" s="33"/>
      <c r="H46" s="33"/>
    </row>
    <row r="47" spans="1:8" ht="12.75" customHeight="1">
      <c r="A47" s="4"/>
      <c r="B47" s="34" t="s">
        <v>68</v>
      </c>
      <c r="C47" s="35">
        <f>SUM(C27:E27)</f>
        <v>39257</v>
      </c>
      <c r="G47" s="36"/>
      <c r="H47" s="36"/>
    </row>
    <row r="48" spans="1:8" ht="12.75" customHeight="1">
      <c r="A48" s="4"/>
      <c r="B48" s="34" t="s">
        <v>69</v>
      </c>
      <c r="C48" s="312">
        <f>SUM(C42:E42)</f>
        <v>8723</v>
      </c>
      <c r="G48" s="36"/>
      <c r="H48" s="36"/>
    </row>
    <row r="49" spans="1:8" ht="12.75" customHeight="1">
      <c r="A49" s="4"/>
      <c r="B49" s="5" t="s">
        <v>70</v>
      </c>
      <c r="C49" s="37">
        <f>SUM(C47:C48)</f>
        <v>47980</v>
      </c>
      <c r="D49" s="5"/>
      <c r="E49" s="5"/>
      <c r="F49" s="5"/>
      <c r="G49" s="38"/>
      <c r="H49" s="38"/>
    </row>
    <row r="50" spans="1:8" ht="22.5" customHeight="1">
      <c r="A50" s="39" t="s">
        <v>71</v>
      </c>
      <c r="B50" s="427" t="s">
        <v>72</v>
      </c>
      <c r="C50" s="399"/>
      <c r="D50" s="399"/>
      <c r="E50" s="399"/>
      <c r="F50" s="399"/>
      <c r="G50" s="399"/>
      <c r="H50" s="399"/>
    </row>
    <row r="51" spans="1:8" ht="27.75" customHeight="1">
      <c r="A51" s="4"/>
      <c r="B51" s="398" t="s">
        <v>1114</v>
      </c>
      <c r="C51" s="399"/>
      <c r="D51" s="399"/>
      <c r="E51" s="399"/>
      <c r="F51" s="399"/>
      <c r="G51" s="399"/>
      <c r="H51" s="399"/>
    </row>
    <row r="52" spans="1:8" ht="15" customHeight="1">
      <c r="A52" s="4"/>
      <c r="B52" s="398" t="s">
        <v>981</v>
      </c>
      <c r="C52" s="399"/>
      <c r="D52" s="399"/>
      <c r="E52" s="399"/>
      <c r="F52" s="399"/>
      <c r="G52" s="399"/>
      <c r="H52" s="399"/>
    </row>
    <row r="53" spans="1:8" ht="15.75" customHeight="1">
      <c r="A53" s="4"/>
      <c r="B53" s="398" t="s">
        <v>73</v>
      </c>
      <c r="C53" s="399"/>
      <c r="D53" s="399"/>
      <c r="E53" s="399"/>
      <c r="F53" s="399"/>
      <c r="G53" s="399"/>
      <c r="H53" s="399"/>
    </row>
    <row r="54" spans="1:8" ht="38.25" customHeight="1">
      <c r="A54" s="4"/>
      <c r="B54" s="398" t="s">
        <v>74</v>
      </c>
      <c r="C54" s="399"/>
      <c r="D54" s="399"/>
      <c r="E54" s="399"/>
      <c r="F54" s="399"/>
      <c r="G54" s="399"/>
      <c r="H54" s="399"/>
    </row>
    <row r="55" spans="1:8" ht="16.5" customHeight="1">
      <c r="A55" s="4"/>
      <c r="B55" s="398" t="s">
        <v>75</v>
      </c>
      <c r="C55" s="399"/>
      <c r="D55" s="399"/>
      <c r="E55" s="399"/>
      <c r="F55" s="399"/>
      <c r="G55" s="399"/>
      <c r="H55" s="399"/>
    </row>
    <row r="56" spans="1:8" ht="54.75" customHeight="1">
      <c r="A56" s="4"/>
      <c r="B56" s="398" t="s">
        <v>76</v>
      </c>
      <c r="C56" s="399"/>
      <c r="D56" s="399"/>
      <c r="E56" s="399"/>
      <c r="F56" s="399"/>
      <c r="G56" s="399"/>
      <c r="H56" s="399"/>
    </row>
    <row r="57" spans="1:8" ht="35.25" customHeight="1">
      <c r="A57" s="4"/>
      <c r="B57" s="410" t="s">
        <v>77</v>
      </c>
      <c r="C57" s="399"/>
      <c r="D57" s="399"/>
      <c r="E57" s="399"/>
      <c r="F57" s="399"/>
      <c r="G57" s="399"/>
      <c r="H57" s="399"/>
    </row>
    <row r="58" spans="1:8" ht="47.25" customHeight="1">
      <c r="A58" s="4"/>
      <c r="B58" s="398" t="s">
        <v>78</v>
      </c>
      <c r="C58" s="399"/>
      <c r="D58" s="399"/>
      <c r="E58" s="399"/>
      <c r="F58" s="399"/>
      <c r="G58" s="399"/>
      <c r="H58" s="399"/>
    </row>
    <row r="59" spans="1:8" ht="34.5" customHeight="1">
      <c r="A59" s="4"/>
      <c r="B59" s="398" t="s">
        <v>79</v>
      </c>
      <c r="C59" s="399"/>
      <c r="D59" s="399"/>
      <c r="E59" s="399"/>
      <c r="F59" s="399"/>
      <c r="G59" s="399"/>
      <c r="H59" s="399"/>
    </row>
    <row r="60" spans="1:8" ht="63" customHeight="1">
      <c r="A60" s="4"/>
      <c r="B60" s="424" t="s">
        <v>1160</v>
      </c>
      <c r="C60" s="424"/>
      <c r="D60" s="424"/>
      <c r="E60" s="424"/>
      <c r="F60" s="424"/>
    </row>
    <row r="61" spans="1:8" ht="51.4" customHeight="1">
      <c r="A61" s="4"/>
      <c r="B61" s="422"/>
      <c r="C61" s="406"/>
      <c r="D61" s="218" t="s">
        <v>80</v>
      </c>
      <c r="E61" s="218" t="s">
        <v>81</v>
      </c>
      <c r="F61" s="218" t="s">
        <v>82</v>
      </c>
    </row>
    <row r="62" spans="1:8" ht="12.75" customHeight="1">
      <c r="A62" s="4"/>
      <c r="B62" s="423" t="s">
        <v>982</v>
      </c>
      <c r="C62" s="406"/>
      <c r="D62" s="40">
        <v>253</v>
      </c>
      <c r="E62" s="40">
        <v>2190</v>
      </c>
      <c r="F62" s="40">
        <v>2210</v>
      </c>
    </row>
    <row r="63" spans="1:8" ht="12.75" customHeight="1">
      <c r="A63" s="4"/>
      <c r="B63" s="421" t="s">
        <v>83</v>
      </c>
      <c r="C63" s="406"/>
      <c r="D63" s="40">
        <v>2267</v>
      </c>
      <c r="E63" s="40">
        <v>14686</v>
      </c>
      <c r="F63" s="40">
        <v>14860</v>
      </c>
    </row>
    <row r="64" spans="1:8" ht="12.75" customHeight="1">
      <c r="A64" s="4"/>
      <c r="B64" s="419" t="s">
        <v>84</v>
      </c>
      <c r="C64" s="406"/>
      <c r="D64" s="40">
        <v>976</v>
      </c>
      <c r="E64" s="40">
        <v>4717</v>
      </c>
      <c r="F64" s="40">
        <v>4802</v>
      </c>
    </row>
    <row r="65" spans="1:8" ht="12.75" customHeight="1">
      <c r="A65" s="4"/>
      <c r="B65" s="419" t="s">
        <v>85</v>
      </c>
      <c r="C65" s="406"/>
      <c r="D65" s="40">
        <v>855</v>
      </c>
      <c r="E65" s="40">
        <v>6337</v>
      </c>
      <c r="F65" s="40">
        <v>6482</v>
      </c>
    </row>
    <row r="66" spans="1:8" ht="15" customHeight="1">
      <c r="A66" s="4"/>
      <c r="B66" s="419" t="s">
        <v>86</v>
      </c>
      <c r="C66" s="406"/>
      <c r="D66" s="40">
        <v>1</v>
      </c>
      <c r="E66" s="40">
        <v>30</v>
      </c>
      <c r="F66" s="40">
        <v>33</v>
      </c>
    </row>
    <row r="67" spans="1:8" ht="12.75" customHeight="1">
      <c r="A67" s="4"/>
      <c r="B67" s="419" t="s">
        <v>87</v>
      </c>
      <c r="C67" s="406"/>
      <c r="D67" s="40">
        <v>1533</v>
      </c>
      <c r="E67" s="40">
        <v>8887</v>
      </c>
      <c r="F67" s="40">
        <v>9010</v>
      </c>
    </row>
    <row r="68" spans="1:8" ht="26.25" customHeight="1">
      <c r="A68" s="4"/>
      <c r="B68" s="419" t="s">
        <v>88</v>
      </c>
      <c r="C68" s="406"/>
      <c r="D68" s="40">
        <v>3</v>
      </c>
      <c r="E68" s="40">
        <v>27</v>
      </c>
      <c r="F68" s="40">
        <v>27</v>
      </c>
    </row>
    <row r="69" spans="1:8" ht="12.75" customHeight="1">
      <c r="A69" s="4"/>
      <c r="B69" s="419" t="s">
        <v>89</v>
      </c>
      <c r="C69" s="406"/>
      <c r="D69" s="40">
        <v>222</v>
      </c>
      <c r="E69" s="40">
        <v>1241</v>
      </c>
      <c r="F69" s="40">
        <v>1259</v>
      </c>
    </row>
    <row r="70" spans="1:8" ht="12.75" customHeight="1">
      <c r="A70" s="4"/>
      <c r="B70" s="419" t="s">
        <v>90</v>
      </c>
      <c r="C70" s="406"/>
      <c r="D70" s="40">
        <v>108</v>
      </c>
      <c r="E70" s="40">
        <v>558</v>
      </c>
      <c r="F70" s="40">
        <v>574</v>
      </c>
    </row>
    <row r="71" spans="1:8" ht="12.75" customHeight="1">
      <c r="A71" s="4"/>
      <c r="B71" s="420" t="s">
        <v>91</v>
      </c>
      <c r="C71" s="406"/>
      <c r="D71" s="41">
        <v>6218</v>
      </c>
      <c r="E71" s="41">
        <v>38673</v>
      </c>
      <c r="F71" s="41">
        <v>39257</v>
      </c>
    </row>
    <row r="72" spans="1:8" ht="12.75" customHeight="1">
      <c r="A72" s="2"/>
    </row>
    <row r="73" spans="1:8" ht="12.75" customHeight="1">
      <c r="A73" s="2"/>
      <c r="B73" s="42" t="s">
        <v>92</v>
      </c>
    </row>
    <row r="74" spans="1:8" ht="12.75" customHeight="1">
      <c r="A74" s="4" t="s">
        <v>93</v>
      </c>
      <c r="B74" s="5" t="s">
        <v>1129</v>
      </c>
      <c r="G74" s="43"/>
      <c r="H74" s="43"/>
    </row>
    <row r="75" spans="1:8" ht="12.75" customHeight="1">
      <c r="A75" s="4"/>
      <c r="B75" s="1" t="s">
        <v>94</v>
      </c>
      <c r="C75" s="44"/>
      <c r="G75" s="43"/>
      <c r="H75" s="43"/>
    </row>
    <row r="76" spans="1:8" ht="12.75" customHeight="1">
      <c r="A76" s="4"/>
      <c r="B76" s="1" t="s">
        <v>95</v>
      </c>
      <c r="C76" s="44"/>
      <c r="G76" s="43"/>
      <c r="H76" s="43"/>
    </row>
    <row r="77" spans="1:8" ht="12.75" customHeight="1">
      <c r="A77" s="4"/>
      <c r="B77" s="1" t="s">
        <v>96</v>
      </c>
      <c r="C77" s="351">
        <v>8124</v>
      </c>
      <c r="G77" s="43"/>
      <c r="H77" s="43"/>
    </row>
    <row r="78" spans="1:8" ht="12.75" customHeight="1">
      <c r="A78" s="4"/>
      <c r="B78" s="1" t="s">
        <v>97</v>
      </c>
      <c r="C78" s="351"/>
      <c r="G78" s="43"/>
      <c r="H78" s="43"/>
    </row>
    <row r="79" spans="1:8" ht="12.75" customHeight="1">
      <c r="A79" s="4"/>
      <c r="B79" s="1" t="s">
        <v>98</v>
      </c>
      <c r="C79" s="351">
        <v>2204</v>
      </c>
      <c r="G79" s="43"/>
      <c r="H79" s="43"/>
    </row>
    <row r="80" spans="1:8" ht="12.75" customHeight="1">
      <c r="A80" s="4"/>
      <c r="B80" s="1" t="s">
        <v>99</v>
      </c>
      <c r="C80" s="351"/>
      <c r="G80" s="43"/>
      <c r="H80" s="43"/>
    </row>
    <row r="81" spans="1:28" ht="12.75" customHeight="1">
      <c r="A81" s="4"/>
      <c r="B81" s="13" t="s">
        <v>100</v>
      </c>
      <c r="C81" s="351">
        <v>374</v>
      </c>
      <c r="G81" s="43"/>
      <c r="H81" s="43"/>
    </row>
    <row r="82" spans="1:28" ht="24.75" customHeight="1">
      <c r="A82" s="4"/>
      <c r="B82" s="13" t="s">
        <v>101</v>
      </c>
      <c r="C82" s="351">
        <v>462</v>
      </c>
      <c r="G82" s="43"/>
      <c r="H82" s="43"/>
    </row>
    <row r="83" spans="1:28" ht="12.75" customHeight="1">
      <c r="A83" s="4"/>
      <c r="B83" s="1" t="s">
        <v>102</v>
      </c>
      <c r="C83" s="44"/>
      <c r="G83" s="43"/>
      <c r="H83" s="43"/>
    </row>
    <row r="84" spans="1:28" ht="22.5" customHeight="1">
      <c r="A84" s="2"/>
      <c r="B84" s="45" t="s">
        <v>103</v>
      </c>
      <c r="C84" s="21"/>
      <c r="D84" s="21"/>
      <c r="E84" s="21"/>
      <c r="F84" s="21"/>
      <c r="G84" s="21"/>
      <c r="H84" s="21"/>
      <c r="I84" s="1"/>
      <c r="J84" s="1"/>
      <c r="K84" s="1"/>
      <c r="L84" s="1"/>
      <c r="M84" s="1"/>
      <c r="N84" s="1"/>
      <c r="O84" s="1"/>
      <c r="P84" s="1"/>
      <c r="Q84" s="1"/>
      <c r="R84" s="1"/>
      <c r="S84" s="1"/>
      <c r="T84" s="1"/>
      <c r="U84" s="1"/>
      <c r="V84" s="1"/>
      <c r="W84" s="1"/>
      <c r="X84" s="1"/>
      <c r="Y84" s="1"/>
      <c r="Z84" s="1"/>
      <c r="AA84" s="1"/>
      <c r="AB84" s="1"/>
    </row>
    <row r="85" spans="1:28" ht="24.75" customHeight="1">
      <c r="A85" s="2"/>
      <c r="B85" s="398" t="s">
        <v>104</v>
      </c>
      <c r="C85" s="399"/>
      <c r="D85" s="399"/>
      <c r="E85" s="399"/>
      <c r="F85" s="399"/>
      <c r="G85" s="399"/>
      <c r="H85" s="399"/>
      <c r="I85" s="1"/>
      <c r="J85" s="1"/>
      <c r="K85" s="1"/>
      <c r="L85" s="1"/>
      <c r="M85" s="1"/>
      <c r="N85" s="1"/>
      <c r="O85" s="1"/>
      <c r="P85" s="1"/>
      <c r="Q85" s="1"/>
      <c r="R85" s="1"/>
      <c r="S85" s="1"/>
      <c r="T85" s="1"/>
      <c r="U85" s="1"/>
      <c r="V85" s="1"/>
      <c r="W85" s="1"/>
      <c r="X85" s="1"/>
      <c r="Y85" s="1"/>
      <c r="Z85" s="1"/>
      <c r="AA85" s="1"/>
      <c r="AB85" s="1"/>
    </row>
    <row r="86" spans="1:28" ht="46.5" customHeight="1">
      <c r="A86" s="2"/>
      <c r="B86" s="398" t="s">
        <v>1138</v>
      </c>
      <c r="C86" s="399"/>
      <c r="D86" s="399"/>
      <c r="E86" s="399"/>
      <c r="F86" s="399"/>
      <c r="G86" s="399"/>
      <c r="H86" s="399"/>
      <c r="I86" s="1"/>
      <c r="J86" s="1"/>
      <c r="K86" s="1"/>
      <c r="L86" s="1"/>
      <c r="M86" s="1"/>
      <c r="N86" s="1"/>
      <c r="O86" s="1"/>
      <c r="P86" s="1"/>
      <c r="Q86" s="1"/>
      <c r="R86" s="1"/>
      <c r="S86" s="1"/>
      <c r="T86" s="1"/>
      <c r="U86" s="1"/>
      <c r="V86" s="1"/>
      <c r="W86" s="1"/>
      <c r="X86" s="1"/>
      <c r="Y86" s="1"/>
      <c r="Z86" s="1"/>
      <c r="AA86" s="1"/>
      <c r="AB86" s="1"/>
    </row>
    <row r="87" spans="1:28" ht="54.75" customHeight="1">
      <c r="A87" s="2"/>
      <c r="B87" s="398" t="s">
        <v>1161</v>
      </c>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row>
    <row r="88" spans="1:28" ht="54.75" customHeight="1">
      <c r="A88" s="2"/>
      <c r="B88" s="399"/>
      <c r="C88" s="399"/>
      <c r="D88" s="399"/>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row>
    <row r="89" spans="1:28" ht="41.25" customHeight="1">
      <c r="A89" s="2"/>
      <c r="B89" s="399"/>
      <c r="C89" s="399"/>
      <c r="D89" s="399"/>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row>
    <row r="90" spans="1:28" ht="27.75" customHeight="1">
      <c r="A90" s="2"/>
      <c r="B90" s="413" t="s">
        <v>105</v>
      </c>
      <c r="C90" s="399"/>
      <c r="D90" s="399"/>
      <c r="E90" s="399"/>
      <c r="F90" s="399"/>
      <c r="G90" s="46"/>
      <c r="H90" s="46"/>
      <c r="I90" s="21"/>
      <c r="J90" s="21"/>
      <c r="K90" s="21"/>
      <c r="L90" s="21"/>
      <c r="M90" s="21"/>
      <c r="N90" s="21"/>
      <c r="O90" s="21"/>
      <c r="P90" s="21"/>
      <c r="Q90" s="21"/>
      <c r="R90" s="21"/>
      <c r="S90" s="21"/>
      <c r="T90" s="21"/>
      <c r="U90" s="21"/>
      <c r="V90" s="21"/>
      <c r="W90" s="21"/>
      <c r="X90" s="21"/>
      <c r="Y90" s="21"/>
      <c r="Z90" s="21"/>
      <c r="AA90" s="21"/>
      <c r="AB90" s="21"/>
    </row>
    <row r="91" spans="1:28" ht="26.25" customHeight="1">
      <c r="A91" s="2"/>
      <c r="B91" s="414" t="s">
        <v>1162</v>
      </c>
      <c r="C91" s="399"/>
      <c r="D91" s="399"/>
      <c r="E91" s="399"/>
      <c r="F91" s="399"/>
      <c r="G91" s="399"/>
      <c r="H91" s="3"/>
      <c r="I91" s="21"/>
      <c r="J91" s="21"/>
      <c r="K91" s="21"/>
      <c r="L91" s="21"/>
      <c r="M91" s="21"/>
      <c r="N91" s="21"/>
      <c r="O91" s="21"/>
      <c r="P91" s="21"/>
      <c r="Q91" s="21"/>
      <c r="R91" s="21"/>
      <c r="S91" s="21"/>
      <c r="T91" s="21"/>
      <c r="U91" s="21"/>
      <c r="V91" s="21"/>
      <c r="W91" s="21"/>
      <c r="X91" s="21"/>
      <c r="Y91" s="21"/>
      <c r="Z91" s="21"/>
      <c r="AA91" s="21"/>
      <c r="AB91" s="21"/>
    </row>
    <row r="92" spans="1:28" ht="26.25" customHeight="1">
      <c r="A92" s="2"/>
      <c r="B92" s="411" t="s">
        <v>1163</v>
      </c>
      <c r="C92" s="412"/>
      <c r="D92" s="412"/>
      <c r="E92" s="412"/>
      <c r="F92" s="412"/>
      <c r="G92" s="21"/>
      <c r="H92" s="21"/>
      <c r="I92" s="21"/>
      <c r="J92" s="21"/>
      <c r="K92" s="21"/>
      <c r="L92" s="21"/>
      <c r="M92" s="21"/>
      <c r="N92" s="21"/>
      <c r="O92" s="21"/>
      <c r="P92" s="21"/>
      <c r="Q92" s="21"/>
      <c r="R92" s="21"/>
      <c r="S92" s="21"/>
      <c r="T92" s="21"/>
      <c r="U92" s="21"/>
      <c r="V92" s="21"/>
      <c r="W92" s="21"/>
      <c r="X92" s="21"/>
      <c r="Y92" s="21"/>
      <c r="Z92" s="21"/>
    </row>
    <row r="93" spans="1:28" ht="54.75" customHeight="1">
      <c r="A93" s="2"/>
      <c r="B93" s="415"/>
      <c r="C93" s="407" t="s">
        <v>106</v>
      </c>
      <c r="D93" s="407" t="s">
        <v>107</v>
      </c>
      <c r="E93" s="407" t="s">
        <v>108</v>
      </c>
      <c r="F93" s="407" t="s">
        <v>109</v>
      </c>
      <c r="G93" s="21"/>
      <c r="H93" s="21"/>
      <c r="I93" s="21"/>
      <c r="J93" s="21"/>
      <c r="K93" s="21"/>
      <c r="L93" s="21"/>
      <c r="M93" s="21"/>
      <c r="N93" s="21"/>
      <c r="O93" s="21"/>
      <c r="P93" s="21"/>
      <c r="Q93" s="21"/>
      <c r="R93" s="21"/>
      <c r="S93" s="21"/>
      <c r="T93" s="21"/>
      <c r="U93" s="21"/>
      <c r="V93" s="21"/>
    </row>
    <row r="94" spans="1:28" ht="24" customHeight="1">
      <c r="A94" s="2"/>
      <c r="B94" s="408"/>
      <c r="C94" s="408"/>
      <c r="D94" s="408"/>
      <c r="E94" s="408"/>
      <c r="F94" s="408"/>
      <c r="G94" s="21"/>
      <c r="H94" s="21"/>
      <c r="I94" s="21"/>
      <c r="J94" s="21"/>
      <c r="K94" s="21"/>
      <c r="L94" s="21"/>
      <c r="M94" s="21"/>
      <c r="N94" s="21"/>
      <c r="O94" s="21"/>
      <c r="P94" s="21"/>
      <c r="Q94" s="21"/>
      <c r="R94" s="21"/>
      <c r="S94" s="21"/>
      <c r="T94" s="21"/>
      <c r="U94" s="21"/>
      <c r="V94" s="21"/>
      <c r="W94" s="21"/>
      <c r="X94" s="21"/>
      <c r="Y94" s="21"/>
      <c r="Z94" s="21"/>
    </row>
    <row r="95" spans="1:28" ht="51.75" customHeight="1">
      <c r="A95" s="47" t="s">
        <v>110</v>
      </c>
      <c r="B95" s="48" t="s">
        <v>1164</v>
      </c>
      <c r="C95" s="370">
        <v>1961</v>
      </c>
      <c r="D95" s="370">
        <v>570</v>
      </c>
      <c r="E95" s="370">
        <v>2388</v>
      </c>
      <c r="F95" s="370">
        <v>4919</v>
      </c>
      <c r="G95" s="21"/>
      <c r="H95" s="21"/>
      <c r="I95" s="21"/>
      <c r="J95" s="21"/>
      <c r="K95" s="21"/>
      <c r="L95" s="21"/>
      <c r="M95" s="21"/>
      <c r="N95" s="21"/>
      <c r="O95" s="21"/>
      <c r="P95" s="21"/>
      <c r="Q95" s="21"/>
      <c r="R95" s="21"/>
      <c r="S95" s="21"/>
      <c r="T95" s="21"/>
      <c r="U95" s="21"/>
      <c r="V95" s="21"/>
      <c r="W95" s="21"/>
      <c r="X95" s="21"/>
      <c r="Y95" s="21"/>
      <c r="Z95" s="21"/>
    </row>
    <row r="96" spans="1:28" ht="119.25" customHeight="1">
      <c r="A96" s="47" t="s">
        <v>111</v>
      </c>
      <c r="B96" s="49" t="s">
        <v>1165</v>
      </c>
      <c r="C96" s="370">
        <v>0</v>
      </c>
      <c r="D96" s="370">
        <v>1</v>
      </c>
      <c r="E96" s="370">
        <v>0</v>
      </c>
      <c r="F96" s="370">
        <f t="shared" ref="F96" si="24">SUM(A96:D96)</f>
        <v>1</v>
      </c>
      <c r="G96" s="21"/>
      <c r="H96" s="21"/>
      <c r="I96" s="21"/>
      <c r="J96" s="21"/>
      <c r="K96" s="21"/>
      <c r="L96" s="21"/>
      <c r="M96" s="21"/>
      <c r="N96" s="21"/>
      <c r="O96" s="21"/>
      <c r="P96" s="21"/>
      <c r="Q96" s="21"/>
      <c r="R96" s="21"/>
      <c r="S96" s="21"/>
      <c r="T96" s="21"/>
      <c r="U96" s="21"/>
      <c r="V96" s="21"/>
      <c r="W96" s="21"/>
      <c r="X96" s="21"/>
      <c r="Y96" s="21"/>
      <c r="Z96" s="21"/>
    </row>
    <row r="97" spans="1:28" ht="27.75" customHeight="1">
      <c r="A97" s="47" t="s">
        <v>112</v>
      </c>
      <c r="B97" s="48" t="s">
        <v>1166</v>
      </c>
      <c r="C97" s="370">
        <f t="shared" ref="C97:E97" si="25">(C95-C96)</f>
        <v>1961</v>
      </c>
      <c r="D97" s="370">
        <f t="shared" si="25"/>
        <v>569</v>
      </c>
      <c r="E97" s="370">
        <f t="shared" si="25"/>
        <v>2388</v>
      </c>
      <c r="F97" s="370">
        <v>4918</v>
      </c>
      <c r="G97" s="21"/>
      <c r="H97" s="21"/>
      <c r="I97" s="21"/>
      <c r="J97" s="21"/>
      <c r="K97" s="21"/>
      <c r="L97" s="21"/>
      <c r="M97" s="21"/>
      <c r="N97" s="21"/>
      <c r="O97" s="21"/>
      <c r="P97" s="21"/>
      <c r="Q97" s="21"/>
      <c r="R97" s="21"/>
      <c r="S97" s="21"/>
      <c r="T97" s="21"/>
      <c r="U97" s="21"/>
      <c r="V97" s="21"/>
      <c r="W97" s="21"/>
      <c r="X97" s="21"/>
      <c r="Y97" s="21"/>
      <c r="Z97" s="21"/>
    </row>
    <row r="98" spans="1:28" ht="51.75" customHeight="1">
      <c r="A98" s="47" t="s">
        <v>113</v>
      </c>
      <c r="B98" s="50" t="s">
        <v>1167</v>
      </c>
      <c r="C98" s="370">
        <v>807</v>
      </c>
      <c r="D98" s="370">
        <v>216</v>
      </c>
      <c r="E98" s="370">
        <v>1083</v>
      </c>
      <c r="F98" s="370">
        <v>2106</v>
      </c>
      <c r="G98" s="21"/>
      <c r="H98" s="21"/>
      <c r="I98" s="21"/>
      <c r="J98" s="21"/>
      <c r="K98" s="21"/>
      <c r="L98" s="21"/>
      <c r="M98" s="21"/>
      <c r="N98" s="21"/>
      <c r="O98" s="21"/>
      <c r="P98" s="21"/>
      <c r="Q98" s="21"/>
      <c r="R98" s="21"/>
      <c r="S98" s="21"/>
      <c r="T98" s="21"/>
      <c r="U98" s="21"/>
      <c r="V98" s="21"/>
      <c r="W98" s="21"/>
      <c r="X98" s="21"/>
      <c r="Y98" s="21"/>
      <c r="Z98" s="21"/>
    </row>
    <row r="99" spans="1:28" ht="63.75" customHeight="1">
      <c r="A99" s="47" t="s">
        <v>114</v>
      </c>
      <c r="B99" s="50" t="s">
        <v>1182</v>
      </c>
      <c r="C99" s="370">
        <v>313</v>
      </c>
      <c r="D99" s="370">
        <v>89</v>
      </c>
      <c r="E99" s="370">
        <v>380</v>
      </c>
      <c r="F99" s="370">
        <v>782</v>
      </c>
      <c r="G99" s="21"/>
      <c r="H99" s="21"/>
      <c r="I99" s="21"/>
      <c r="J99" s="21"/>
      <c r="K99" s="21"/>
      <c r="L99" s="21"/>
      <c r="M99" s="21"/>
      <c r="N99" s="21"/>
      <c r="O99" s="21"/>
      <c r="P99" s="21"/>
      <c r="Q99" s="21"/>
      <c r="R99" s="21"/>
      <c r="S99" s="21"/>
      <c r="T99" s="21"/>
      <c r="U99" s="21"/>
      <c r="V99" s="21"/>
      <c r="W99" s="21"/>
      <c r="X99" s="21"/>
      <c r="Y99" s="21"/>
      <c r="Z99" s="21"/>
    </row>
    <row r="100" spans="1:28" ht="68.25" customHeight="1">
      <c r="A100" s="47" t="s">
        <v>115</v>
      </c>
      <c r="B100" s="50" t="s">
        <v>1183</v>
      </c>
      <c r="C100" s="370">
        <v>113</v>
      </c>
      <c r="D100" s="370">
        <v>24</v>
      </c>
      <c r="E100" s="370">
        <v>150</v>
      </c>
      <c r="F100" s="370">
        <v>287</v>
      </c>
      <c r="G100" s="21"/>
      <c r="H100" s="21"/>
      <c r="I100" s="21"/>
      <c r="J100" s="21"/>
      <c r="K100" s="21"/>
      <c r="L100" s="21"/>
      <c r="M100" s="21"/>
      <c r="N100" s="21"/>
      <c r="O100" s="21"/>
      <c r="P100" s="21"/>
      <c r="Q100" s="21"/>
      <c r="R100" s="21"/>
      <c r="S100" s="21"/>
      <c r="T100" s="21"/>
      <c r="U100" s="21"/>
      <c r="V100" s="21"/>
      <c r="W100" s="21"/>
      <c r="X100" s="21"/>
      <c r="Y100" s="21"/>
      <c r="Z100" s="21"/>
    </row>
    <row r="101" spans="1:28" ht="36" customHeight="1">
      <c r="A101" s="47" t="s">
        <v>116</v>
      </c>
      <c r="B101" s="50" t="s">
        <v>117</v>
      </c>
      <c r="C101" s="370">
        <f t="shared" ref="C101:F101" si="26">SUM(C98:C100)</f>
        <v>1233</v>
      </c>
      <c r="D101" s="370">
        <f t="shared" si="26"/>
        <v>329</v>
      </c>
      <c r="E101" s="370">
        <f t="shared" si="26"/>
        <v>1613</v>
      </c>
      <c r="F101" s="370">
        <f t="shared" si="26"/>
        <v>3175</v>
      </c>
      <c r="G101" s="21"/>
      <c r="H101" s="21"/>
      <c r="I101" s="21"/>
      <c r="J101" s="21"/>
      <c r="K101" s="21"/>
      <c r="L101" s="21"/>
      <c r="M101" s="21"/>
      <c r="N101" s="21"/>
      <c r="O101" s="21"/>
      <c r="P101" s="21"/>
      <c r="Q101" s="21"/>
      <c r="R101" s="21"/>
      <c r="S101" s="21"/>
      <c r="T101" s="21"/>
      <c r="U101" s="21"/>
      <c r="V101" s="21"/>
      <c r="W101" s="21"/>
      <c r="X101" s="21"/>
      <c r="Y101" s="21"/>
      <c r="Z101" s="21"/>
    </row>
    <row r="102" spans="1:28" ht="43.5" customHeight="1">
      <c r="A102" s="47" t="s">
        <v>118</v>
      </c>
      <c r="B102" s="50" t="s">
        <v>1168</v>
      </c>
      <c r="C102" s="373">
        <f t="shared" ref="C102:F102" si="27">C101/C97</f>
        <v>0.62876083630800617</v>
      </c>
      <c r="D102" s="373">
        <f t="shared" si="27"/>
        <v>0.57820738137082606</v>
      </c>
      <c r="E102" s="373">
        <f t="shared" si="27"/>
        <v>0.67546063651591293</v>
      </c>
      <c r="F102" s="373">
        <f t="shared" si="27"/>
        <v>0.64558763725091506</v>
      </c>
      <c r="G102" s="21"/>
      <c r="H102" s="21"/>
      <c r="I102" s="21"/>
      <c r="J102" s="21"/>
      <c r="K102" s="21"/>
      <c r="L102" s="21"/>
      <c r="M102" s="21"/>
      <c r="N102" s="21"/>
      <c r="O102" s="21"/>
      <c r="P102" s="21"/>
      <c r="Q102" s="21"/>
      <c r="R102" s="21"/>
      <c r="S102" s="21"/>
      <c r="T102" s="21"/>
      <c r="U102" s="21"/>
      <c r="V102" s="21"/>
      <c r="W102" s="21"/>
      <c r="X102" s="21"/>
      <c r="Y102" s="21"/>
      <c r="Z102" s="21"/>
    </row>
    <row r="103" spans="1:28" ht="21" customHeight="1">
      <c r="A103" s="47"/>
      <c r="B103" s="5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ht="18.75" customHeight="1">
      <c r="A104" s="2"/>
      <c r="B104" s="416" t="s">
        <v>1035</v>
      </c>
      <c r="C104" s="399"/>
      <c r="D104" s="399"/>
      <c r="E104" s="399"/>
      <c r="F104" s="399"/>
      <c r="G104" s="52"/>
      <c r="H104" s="52"/>
      <c r="I104" s="21"/>
      <c r="J104" s="21"/>
      <c r="K104" s="21"/>
      <c r="L104" s="21"/>
      <c r="M104" s="21"/>
      <c r="N104" s="21"/>
      <c r="O104" s="21"/>
      <c r="P104" s="21"/>
      <c r="Q104" s="21"/>
      <c r="R104" s="21"/>
      <c r="S104" s="21"/>
      <c r="T104" s="21"/>
      <c r="U104" s="21"/>
      <c r="V104" s="21"/>
      <c r="W104" s="21"/>
      <c r="X104" s="21"/>
      <c r="Y104" s="21"/>
      <c r="Z104" s="21"/>
      <c r="AA104" s="21"/>
      <c r="AB104" s="21"/>
    </row>
    <row r="105" spans="1:28" ht="54.75" customHeight="1">
      <c r="A105" s="2"/>
      <c r="B105" s="409"/>
      <c r="C105" s="407" t="s">
        <v>106</v>
      </c>
      <c r="D105" s="407" t="s">
        <v>107</v>
      </c>
      <c r="E105" s="407" t="s">
        <v>108</v>
      </c>
      <c r="F105" s="407" t="s">
        <v>119</v>
      </c>
      <c r="G105" s="21"/>
      <c r="H105" s="21"/>
      <c r="I105" s="21"/>
      <c r="J105" s="21"/>
      <c r="K105" s="21"/>
      <c r="L105" s="21"/>
      <c r="M105" s="21"/>
      <c r="N105" s="21"/>
      <c r="O105" s="21"/>
      <c r="P105" s="21"/>
      <c r="Q105" s="21"/>
      <c r="R105" s="21"/>
      <c r="S105" s="21"/>
      <c r="T105" s="21"/>
      <c r="U105" s="21"/>
      <c r="V105" s="21"/>
      <c r="W105" s="21"/>
      <c r="X105" s="21"/>
      <c r="Y105" s="21"/>
      <c r="Z105" s="21"/>
    </row>
    <row r="106" spans="1:28" ht="25.5" customHeight="1">
      <c r="A106" s="2"/>
      <c r="B106" s="408"/>
      <c r="C106" s="408"/>
      <c r="D106" s="408"/>
      <c r="E106" s="408"/>
      <c r="F106" s="408"/>
      <c r="G106" s="21"/>
      <c r="H106" s="21"/>
      <c r="I106" s="21"/>
      <c r="J106" s="21"/>
      <c r="K106" s="21"/>
      <c r="L106" s="21"/>
      <c r="M106" s="21"/>
      <c r="N106" s="21"/>
      <c r="O106" s="21"/>
      <c r="P106" s="21"/>
      <c r="Q106" s="21"/>
      <c r="R106" s="21"/>
      <c r="S106" s="21"/>
      <c r="T106" s="21"/>
      <c r="U106" s="21"/>
      <c r="V106" s="21"/>
      <c r="W106" s="21"/>
      <c r="X106" s="21"/>
      <c r="Y106" s="21"/>
      <c r="Z106" s="21"/>
    </row>
    <row r="107" spans="1:28" ht="54.75" customHeight="1">
      <c r="A107" s="53" t="s">
        <v>110</v>
      </c>
      <c r="B107" s="54" t="s">
        <v>1036</v>
      </c>
      <c r="C107" s="371">
        <v>2008</v>
      </c>
      <c r="D107" s="371">
        <v>559</v>
      </c>
      <c r="E107" s="371">
        <v>2178</v>
      </c>
      <c r="F107" s="372">
        <f t="shared" ref="F107:F113" si="28">SUM(C107:E107)</f>
        <v>4745</v>
      </c>
      <c r="G107" s="21"/>
      <c r="H107" s="21"/>
      <c r="I107" s="21"/>
      <c r="J107" s="21"/>
      <c r="K107" s="21"/>
      <c r="L107" s="21"/>
      <c r="M107" s="21"/>
      <c r="N107" s="21"/>
      <c r="O107" s="21"/>
      <c r="P107" s="21"/>
      <c r="Q107" s="21"/>
      <c r="R107" s="21"/>
      <c r="S107" s="21"/>
      <c r="T107" s="21"/>
      <c r="U107" s="21"/>
      <c r="V107" s="21"/>
      <c r="W107" s="21"/>
      <c r="X107" s="21"/>
      <c r="Y107" s="21"/>
      <c r="Z107" s="21"/>
    </row>
    <row r="108" spans="1:28" ht="120" customHeight="1">
      <c r="A108" s="53" t="s">
        <v>111</v>
      </c>
      <c r="B108" s="56" t="s">
        <v>1169</v>
      </c>
      <c r="C108" s="371">
        <v>2</v>
      </c>
      <c r="D108" s="371">
        <v>1</v>
      </c>
      <c r="E108" s="371">
        <v>1</v>
      </c>
      <c r="F108" s="372">
        <f t="shared" si="28"/>
        <v>4</v>
      </c>
      <c r="G108" s="21"/>
      <c r="H108" s="21"/>
      <c r="I108" s="21"/>
      <c r="J108" s="21"/>
      <c r="K108" s="21"/>
      <c r="L108" s="21"/>
      <c r="M108" s="21"/>
      <c r="N108" s="21"/>
      <c r="O108" s="21"/>
      <c r="P108" s="21"/>
      <c r="Q108" s="21"/>
      <c r="R108" s="21"/>
      <c r="S108" s="21"/>
      <c r="T108" s="21"/>
      <c r="U108" s="21"/>
      <c r="V108" s="21"/>
      <c r="W108" s="21"/>
      <c r="X108" s="21"/>
      <c r="Y108" s="21"/>
      <c r="Z108" s="21"/>
    </row>
    <row r="109" spans="1:28" ht="34.5" customHeight="1">
      <c r="A109" s="53" t="s">
        <v>112</v>
      </c>
      <c r="B109" s="54" t="s">
        <v>1037</v>
      </c>
      <c r="C109" s="372">
        <f t="shared" ref="C109:E109" si="29">(C107-C108)</f>
        <v>2006</v>
      </c>
      <c r="D109" s="372">
        <f t="shared" si="29"/>
        <v>558</v>
      </c>
      <c r="E109" s="372">
        <f t="shared" si="29"/>
        <v>2177</v>
      </c>
      <c r="F109" s="372">
        <f t="shared" si="28"/>
        <v>4741</v>
      </c>
      <c r="G109" s="21"/>
      <c r="H109" s="21"/>
      <c r="I109" s="21"/>
      <c r="J109" s="21"/>
      <c r="K109" s="21"/>
      <c r="L109" s="21"/>
      <c r="M109" s="21"/>
      <c r="N109" s="21"/>
      <c r="O109" s="21"/>
      <c r="P109" s="21"/>
      <c r="Q109" s="21"/>
      <c r="R109" s="21"/>
      <c r="S109" s="21"/>
      <c r="T109" s="21"/>
      <c r="U109" s="21"/>
      <c r="V109" s="21"/>
      <c r="W109" s="21"/>
      <c r="X109" s="21"/>
      <c r="Y109" s="21"/>
      <c r="Z109" s="21"/>
    </row>
    <row r="110" spans="1:28" ht="52.5" customHeight="1">
      <c r="A110" s="53" t="s">
        <v>113</v>
      </c>
      <c r="B110" s="54" t="s">
        <v>1170</v>
      </c>
      <c r="C110" s="371">
        <v>819</v>
      </c>
      <c r="D110" s="371">
        <v>246</v>
      </c>
      <c r="E110" s="371">
        <v>1047</v>
      </c>
      <c r="F110" s="372">
        <f t="shared" si="28"/>
        <v>2112</v>
      </c>
      <c r="G110" s="21"/>
      <c r="H110" s="21"/>
      <c r="I110" s="21"/>
      <c r="J110" s="21"/>
      <c r="K110" s="21"/>
      <c r="L110" s="21"/>
      <c r="M110" s="21"/>
      <c r="N110" s="21"/>
      <c r="O110" s="21"/>
      <c r="P110" s="21"/>
      <c r="Q110" s="21"/>
      <c r="R110" s="21"/>
      <c r="S110" s="21"/>
      <c r="T110" s="21"/>
      <c r="U110" s="21"/>
      <c r="V110" s="21"/>
      <c r="W110" s="21"/>
      <c r="X110" s="21"/>
      <c r="Y110" s="21"/>
      <c r="Z110" s="21"/>
    </row>
    <row r="111" spans="1:28" ht="68.25" customHeight="1">
      <c r="A111" s="53" t="s">
        <v>114</v>
      </c>
      <c r="B111" s="54" t="s">
        <v>1171</v>
      </c>
      <c r="C111" s="371">
        <v>304</v>
      </c>
      <c r="D111" s="371">
        <v>93</v>
      </c>
      <c r="E111" s="371">
        <v>337</v>
      </c>
      <c r="F111" s="372">
        <f t="shared" si="28"/>
        <v>734</v>
      </c>
      <c r="G111" s="21"/>
      <c r="H111" s="21"/>
      <c r="I111" s="21"/>
      <c r="J111" s="21"/>
      <c r="K111" s="21"/>
      <c r="L111" s="21"/>
      <c r="M111" s="21"/>
      <c r="N111" s="21"/>
      <c r="O111" s="21"/>
      <c r="P111" s="21"/>
      <c r="Q111" s="21"/>
      <c r="R111" s="21"/>
      <c r="S111" s="21"/>
      <c r="T111" s="21"/>
      <c r="U111" s="21"/>
      <c r="V111" s="21"/>
      <c r="W111" s="21"/>
      <c r="X111" s="21"/>
      <c r="Y111" s="21"/>
      <c r="Z111" s="21"/>
    </row>
    <row r="112" spans="1:28" ht="65.25" customHeight="1">
      <c r="A112" s="53" t="s">
        <v>115</v>
      </c>
      <c r="B112" s="50" t="s">
        <v>1172</v>
      </c>
      <c r="C112" s="371">
        <v>115</v>
      </c>
      <c r="D112" s="371">
        <v>26</v>
      </c>
      <c r="E112" s="371">
        <v>91</v>
      </c>
      <c r="F112" s="372">
        <f t="shared" si="28"/>
        <v>232</v>
      </c>
      <c r="G112" s="21"/>
      <c r="H112" s="21"/>
      <c r="I112" s="21"/>
      <c r="J112" s="21"/>
      <c r="K112" s="21"/>
      <c r="L112" s="21"/>
      <c r="M112" s="21"/>
      <c r="N112" s="21"/>
      <c r="O112" s="21"/>
      <c r="P112" s="21"/>
      <c r="Q112" s="21"/>
      <c r="R112" s="21"/>
      <c r="S112" s="21"/>
      <c r="T112" s="21"/>
      <c r="U112" s="21"/>
      <c r="V112" s="21"/>
      <c r="W112" s="21"/>
      <c r="X112" s="21"/>
      <c r="Y112" s="21"/>
      <c r="Z112" s="21"/>
    </row>
    <row r="113" spans="1:8" ht="31.5" customHeight="1">
      <c r="A113" s="53" t="s">
        <v>116</v>
      </c>
      <c r="B113" s="50" t="s">
        <v>117</v>
      </c>
      <c r="C113" s="372">
        <f t="shared" ref="C113:E113" si="30">SUM(C110:C112)</f>
        <v>1238</v>
      </c>
      <c r="D113" s="372">
        <f t="shared" si="30"/>
        <v>365</v>
      </c>
      <c r="E113" s="372">
        <f t="shared" si="30"/>
        <v>1475</v>
      </c>
      <c r="F113" s="372">
        <f t="shared" si="28"/>
        <v>3078</v>
      </c>
      <c r="G113" s="21"/>
      <c r="H113" s="21"/>
    </row>
    <row r="114" spans="1:8" ht="37.5" customHeight="1">
      <c r="A114" s="53" t="s">
        <v>118</v>
      </c>
      <c r="B114" s="50" t="s">
        <v>1022</v>
      </c>
      <c r="C114" s="373">
        <f t="shared" ref="C114:F114" si="31">C113/C109</f>
        <v>0.61714855433698901</v>
      </c>
      <c r="D114" s="373">
        <f t="shared" si="31"/>
        <v>0.65412186379928317</v>
      </c>
      <c r="E114" s="373">
        <f t="shared" si="31"/>
        <v>0.67753789618741389</v>
      </c>
      <c r="F114" s="373">
        <f t="shared" si="31"/>
        <v>0.64923012022780002</v>
      </c>
      <c r="G114" s="21"/>
      <c r="H114" s="21"/>
    </row>
    <row r="115" spans="1:8" ht="21.75" customHeight="1">
      <c r="A115" s="2"/>
      <c r="B115" s="5" t="s">
        <v>120</v>
      </c>
      <c r="C115" s="1"/>
      <c r="D115" s="1"/>
      <c r="E115" s="1"/>
      <c r="F115" s="1"/>
      <c r="G115" s="10"/>
      <c r="H115" s="10"/>
    </row>
    <row r="116" spans="1:8" ht="32.25" customHeight="1">
      <c r="A116" s="2"/>
      <c r="B116" s="398" t="s">
        <v>1173</v>
      </c>
      <c r="C116" s="399"/>
      <c r="D116" s="399"/>
      <c r="E116" s="399"/>
      <c r="F116" s="399"/>
      <c r="G116" s="399"/>
      <c r="H116" s="399"/>
    </row>
    <row r="117" spans="1:8" ht="12.75" customHeight="1">
      <c r="A117" s="2"/>
      <c r="B117" s="405"/>
      <c r="C117" s="396"/>
      <c r="D117" s="396"/>
      <c r="E117" s="406"/>
      <c r="F117" s="57" t="s">
        <v>1141</v>
      </c>
      <c r="G117" s="57" t="s">
        <v>1038</v>
      </c>
    </row>
    <row r="118" spans="1:8" ht="23.25" customHeight="1">
      <c r="A118" s="4" t="s">
        <v>121</v>
      </c>
      <c r="B118" s="397" t="s">
        <v>122</v>
      </c>
      <c r="C118" s="396"/>
      <c r="D118" s="396"/>
      <c r="E118" s="396"/>
      <c r="F118" s="58"/>
      <c r="G118" s="29"/>
      <c r="H118" s="1"/>
    </row>
    <row r="119" spans="1:8" ht="94.5" customHeight="1">
      <c r="A119" s="4" t="s">
        <v>123</v>
      </c>
      <c r="B119" s="395" t="s">
        <v>124</v>
      </c>
      <c r="C119" s="396"/>
      <c r="D119" s="396"/>
      <c r="E119" s="396"/>
      <c r="F119" s="58"/>
      <c r="G119" s="29"/>
      <c r="H119" s="1"/>
    </row>
    <row r="120" spans="1:8" ht="13.5" customHeight="1">
      <c r="A120" s="4" t="s">
        <v>125</v>
      </c>
      <c r="B120" s="397" t="s">
        <v>126</v>
      </c>
      <c r="C120" s="396"/>
      <c r="D120" s="396"/>
      <c r="E120" s="396"/>
      <c r="F120" s="29">
        <f t="shared" ref="F120:G120" si="32">F118-F119</f>
        <v>0</v>
      </c>
      <c r="G120" s="29">
        <f t="shared" si="32"/>
        <v>0</v>
      </c>
      <c r="H120" s="1"/>
    </row>
    <row r="121" spans="1:8" ht="16.5" customHeight="1">
      <c r="A121" s="4" t="s">
        <v>127</v>
      </c>
      <c r="B121" s="397" t="s">
        <v>128</v>
      </c>
      <c r="C121" s="396"/>
      <c r="D121" s="396"/>
      <c r="E121" s="396"/>
      <c r="F121" s="58"/>
      <c r="G121" s="29"/>
      <c r="H121" s="1"/>
    </row>
    <row r="122" spans="1:8" ht="27.75" customHeight="1">
      <c r="A122" s="4" t="s">
        <v>129</v>
      </c>
      <c r="B122" s="397" t="s">
        <v>130</v>
      </c>
      <c r="C122" s="396"/>
      <c r="D122" s="396"/>
      <c r="E122" s="396"/>
      <c r="F122" s="58"/>
      <c r="G122" s="29"/>
      <c r="H122" s="1"/>
    </row>
    <row r="123" spans="1:8" ht="13.5" customHeight="1">
      <c r="A123" s="4" t="s">
        <v>131</v>
      </c>
      <c r="B123" s="397" t="s">
        <v>132</v>
      </c>
      <c r="C123" s="396"/>
      <c r="D123" s="396"/>
      <c r="E123" s="396"/>
      <c r="F123" s="58"/>
      <c r="G123" s="29"/>
      <c r="H123" s="1"/>
    </row>
    <row r="124" spans="1:8" ht="27" customHeight="1">
      <c r="A124" s="4" t="s">
        <v>133</v>
      </c>
      <c r="B124" s="397" t="s">
        <v>134</v>
      </c>
      <c r="C124" s="396"/>
      <c r="D124" s="396"/>
      <c r="E124" s="396"/>
      <c r="F124" s="58"/>
      <c r="G124" s="29"/>
      <c r="H124" s="1"/>
    </row>
    <row r="125" spans="1:8" ht="12.75" customHeight="1">
      <c r="A125" s="4" t="s">
        <v>135</v>
      </c>
      <c r="B125" s="397" t="s">
        <v>136</v>
      </c>
      <c r="C125" s="396"/>
      <c r="D125" s="396"/>
      <c r="E125" s="396"/>
      <c r="F125" s="58"/>
      <c r="G125" s="29"/>
      <c r="H125" s="1"/>
    </row>
    <row r="126" spans="1:8" ht="12.75" customHeight="1">
      <c r="A126" s="4" t="s">
        <v>137</v>
      </c>
      <c r="B126" s="397" t="s">
        <v>138</v>
      </c>
      <c r="C126" s="396"/>
      <c r="D126" s="396"/>
      <c r="E126" s="396"/>
      <c r="F126" s="58"/>
      <c r="G126" s="29"/>
      <c r="H126" s="1"/>
    </row>
    <row r="127" spans="1:8" ht="12.75" customHeight="1">
      <c r="A127" s="4" t="s">
        <v>139</v>
      </c>
      <c r="B127" s="397" t="s">
        <v>140</v>
      </c>
      <c r="C127" s="396"/>
      <c r="D127" s="396"/>
      <c r="E127" s="396"/>
      <c r="F127" s="58"/>
      <c r="G127" s="29"/>
      <c r="H127" s="1"/>
    </row>
    <row r="128" spans="1:8" ht="16.5" customHeight="1">
      <c r="A128" s="2"/>
      <c r="B128" s="5" t="s">
        <v>141</v>
      </c>
    </row>
    <row r="129" spans="1:8" ht="30.75" customHeight="1">
      <c r="A129" s="2"/>
      <c r="B129" s="414" t="s">
        <v>1130</v>
      </c>
      <c r="C129" s="399"/>
      <c r="D129" s="399"/>
      <c r="E129" s="399"/>
      <c r="F129" s="399"/>
      <c r="G129" s="399"/>
      <c r="H129" s="399"/>
    </row>
    <row r="130" spans="1:8" ht="18" customHeight="1">
      <c r="A130" s="2"/>
      <c r="B130" s="414" t="s">
        <v>1039</v>
      </c>
      <c r="C130" s="399"/>
      <c r="D130" s="399"/>
      <c r="E130" s="399"/>
      <c r="F130" s="399"/>
      <c r="G130" s="399"/>
      <c r="H130" s="399"/>
    </row>
    <row r="131" spans="1:8" ht="88.5" customHeight="1">
      <c r="A131" s="2"/>
      <c r="B131" s="418" t="s">
        <v>142</v>
      </c>
      <c r="C131" s="412"/>
      <c r="D131" s="412"/>
      <c r="E131" s="412"/>
      <c r="F131" s="412"/>
      <c r="G131" s="412"/>
    </row>
    <row r="132" spans="1:8" ht="59.25" customHeight="1">
      <c r="A132" s="4" t="s">
        <v>143</v>
      </c>
      <c r="B132" s="414" t="s">
        <v>1131</v>
      </c>
      <c r="C132" s="399"/>
      <c r="D132" s="399"/>
      <c r="E132" s="399"/>
      <c r="F132" s="417"/>
      <c r="G132" s="160">
        <v>0.87</v>
      </c>
    </row>
  </sheetData>
  <mergeCells count="63">
    <mergeCell ref="B9:G9"/>
    <mergeCell ref="B50:H50"/>
    <mergeCell ref="B51:H51"/>
    <mergeCell ref="B52:H52"/>
    <mergeCell ref="B85:H85"/>
    <mergeCell ref="B86:H86"/>
    <mergeCell ref="B54:H54"/>
    <mergeCell ref="B61:C61"/>
    <mergeCell ref="B62:C62"/>
    <mergeCell ref="B60:F60"/>
    <mergeCell ref="B87:AB89"/>
    <mergeCell ref="B59:H59"/>
    <mergeCell ref="B58:H58"/>
    <mergeCell ref="B6:H6"/>
    <mergeCell ref="B7:H7"/>
    <mergeCell ref="B8:H8"/>
    <mergeCell ref="B70:C70"/>
    <mergeCell ref="B71:C71"/>
    <mergeCell ref="B63:C63"/>
    <mergeCell ref="B64:C64"/>
    <mergeCell ref="B65:C65"/>
    <mergeCell ref="B66:C66"/>
    <mergeCell ref="B67:C67"/>
    <mergeCell ref="B68:C68"/>
    <mergeCell ref="B69:C69"/>
    <mergeCell ref="B53:H53"/>
    <mergeCell ref="B127:E127"/>
    <mergeCell ref="B129:H129"/>
    <mergeCell ref="B130:H130"/>
    <mergeCell ref="B132:F132"/>
    <mergeCell ref="B131:G131"/>
    <mergeCell ref="B92:F92"/>
    <mergeCell ref="B90:F90"/>
    <mergeCell ref="B91:G91"/>
    <mergeCell ref="B125:E125"/>
    <mergeCell ref="B126:E126"/>
    <mergeCell ref="B122:E122"/>
    <mergeCell ref="B123:E123"/>
    <mergeCell ref="B124:E124"/>
    <mergeCell ref="B93:B94"/>
    <mergeCell ref="C93:C94"/>
    <mergeCell ref="E93:E94"/>
    <mergeCell ref="F93:F94"/>
    <mergeCell ref="F105:F106"/>
    <mergeCell ref="B104:F104"/>
    <mergeCell ref="C105:C106"/>
    <mergeCell ref="B118:E118"/>
    <mergeCell ref="B119:E119"/>
    <mergeCell ref="B120:E120"/>
    <mergeCell ref="B121:E121"/>
    <mergeCell ref="B116:H116"/>
    <mergeCell ref="A1:H1"/>
    <mergeCell ref="B3:H3"/>
    <mergeCell ref="B4:H4"/>
    <mergeCell ref="B5:H5"/>
    <mergeCell ref="B117:E117"/>
    <mergeCell ref="D93:D94"/>
    <mergeCell ref="D105:D106"/>
    <mergeCell ref="E105:E106"/>
    <mergeCell ref="B105:B106"/>
    <mergeCell ref="B55:H55"/>
    <mergeCell ref="B56:H56"/>
    <mergeCell ref="B57:H57"/>
  </mergeCells>
  <hyperlinks>
    <hyperlink ref="B57" r:id="rId1" xr:uid="{00000000-0004-0000-0100-000000000000}"/>
  </hyperlinks>
  <pageMargins left="0.75" right="0.75" top="1" bottom="1" header="0" footer="0"/>
  <pageSetup scale="75" orientation="portrait" r:id="rId2"/>
  <headerFooter>
    <oddHeader>&amp;LCommon Data Set 2024-2025</oddHeader>
    <oddFooter>&amp;LCDS-B&amp;RPage &amp;P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5"/>
  <sheetViews>
    <sheetView showGridLines="0" zoomScale="110" zoomScaleNormal="110" workbookViewId="0">
      <selection activeCell="A2" sqref="A2"/>
    </sheetView>
  </sheetViews>
  <sheetFormatPr defaultColWidth="12.7109375" defaultRowHeight="15" customHeight="1"/>
  <cols>
    <col min="1" max="1" width="4.42578125" customWidth="1"/>
    <col min="2" max="2" width="29" customWidth="1"/>
    <col min="3" max="5" width="14.7109375" customWidth="1"/>
    <col min="6" max="6" width="14.85546875" customWidth="1"/>
    <col min="7" max="9" width="12" customWidth="1"/>
    <col min="10" max="10" width="0.7109375" customWidth="1"/>
    <col min="11" max="28" width="8.7109375" customWidth="1"/>
  </cols>
  <sheetData>
    <row r="1" spans="1:6" ht="12.75" customHeight="1">
      <c r="A1" s="400" t="s">
        <v>983</v>
      </c>
      <c r="B1" s="401"/>
      <c r="C1" s="401"/>
      <c r="D1" s="401"/>
      <c r="E1" s="401"/>
      <c r="F1" s="402"/>
    </row>
    <row r="2" spans="1:6" ht="12.75" customHeight="1">
      <c r="A2" s="2"/>
      <c r="B2" s="42" t="s">
        <v>144</v>
      </c>
      <c r="C2" s="1"/>
      <c r="D2" s="1"/>
      <c r="E2" s="1"/>
      <c r="F2" s="1"/>
    </row>
    <row r="3" spans="1:6" ht="12.75" customHeight="1">
      <c r="A3" s="465" t="s">
        <v>145</v>
      </c>
      <c r="B3" s="414" t="s">
        <v>1115</v>
      </c>
      <c r="C3" s="399"/>
      <c r="D3" s="399"/>
      <c r="E3" s="399"/>
      <c r="F3" s="399"/>
    </row>
    <row r="4" spans="1:6" ht="19.5" customHeight="1">
      <c r="A4" s="399"/>
      <c r="B4" s="399"/>
      <c r="C4" s="399"/>
      <c r="D4" s="399"/>
      <c r="E4" s="399"/>
      <c r="F4" s="399"/>
    </row>
    <row r="5" spans="1:6" ht="15.75" customHeight="1">
      <c r="A5" s="60"/>
      <c r="B5" s="398" t="s">
        <v>146</v>
      </c>
      <c r="C5" s="399"/>
      <c r="D5" s="399"/>
      <c r="E5" s="399"/>
      <c r="F5" s="399"/>
    </row>
    <row r="6" spans="1:6" ht="81.599999999999994" customHeight="1">
      <c r="A6" s="61"/>
      <c r="B6" s="398" t="s">
        <v>147</v>
      </c>
      <c r="C6" s="399"/>
      <c r="D6" s="399"/>
      <c r="E6" s="399"/>
      <c r="F6" s="399"/>
    </row>
    <row r="7" spans="1:6" ht="25.9" customHeight="1">
      <c r="A7" s="2"/>
      <c r="B7" s="398" t="s">
        <v>980</v>
      </c>
      <c r="C7" s="399"/>
      <c r="D7" s="399"/>
      <c r="E7" s="399"/>
      <c r="F7" s="399"/>
    </row>
    <row r="8" spans="1:6" ht="30" customHeight="1">
      <c r="A8" s="2"/>
      <c r="B8" s="398" t="s">
        <v>55</v>
      </c>
      <c r="C8" s="399"/>
      <c r="D8" s="399"/>
      <c r="E8" s="399"/>
      <c r="F8" s="399"/>
    </row>
    <row r="9" spans="1:6" ht="46.5" customHeight="1">
      <c r="A9" s="2"/>
      <c r="B9" s="398" t="s">
        <v>979</v>
      </c>
      <c r="C9" s="399"/>
      <c r="D9" s="399"/>
      <c r="E9" s="399"/>
      <c r="F9" s="399"/>
    </row>
    <row r="10" spans="1:6" ht="46.5" customHeight="1">
      <c r="A10" s="2"/>
      <c r="B10" s="398" t="s">
        <v>1116</v>
      </c>
      <c r="C10" s="399"/>
      <c r="D10" s="399"/>
      <c r="E10" s="399"/>
      <c r="F10" s="399"/>
    </row>
    <row r="11" spans="1:6" ht="12.75" customHeight="1">
      <c r="A11" s="4"/>
      <c r="B11" s="430" t="s">
        <v>1043</v>
      </c>
      <c r="C11" s="431"/>
      <c r="D11" s="432"/>
      <c r="E11" s="232" t="s">
        <v>374</v>
      </c>
      <c r="F11" s="1"/>
    </row>
    <row r="12" spans="1:6" ht="12.75" customHeight="1">
      <c r="A12" s="4"/>
      <c r="B12" s="429" t="s">
        <v>984</v>
      </c>
      <c r="C12" s="396"/>
      <c r="D12" s="406"/>
      <c r="E12" s="189">
        <f>[1]AAE!C7</f>
        <v>13836</v>
      </c>
      <c r="F12" s="1"/>
    </row>
    <row r="13" spans="1:6" ht="12.4" customHeight="1">
      <c r="A13" s="4"/>
      <c r="B13" s="423" t="s">
        <v>985</v>
      </c>
      <c r="C13" s="396"/>
      <c r="D13" s="406"/>
      <c r="E13" s="298">
        <f>[1]AAE!C8</f>
        <v>17880</v>
      </c>
      <c r="F13" s="1"/>
    </row>
    <row r="14" spans="1:6" ht="12.4" customHeight="1">
      <c r="A14" s="4"/>
      <c r="B14" s="423" t="s">
        <v>1040</v>
      </c>
      <c r="C14" s="396"/>
      <c r="D14" s="406"/>
      <c r="E14" s="15"/>
      <c r="F14" s="1"/>
    </row>
    <row r="15" spans="1:6" ht="12.4" customHeight="1">
      <c r="A15" s="4"/>
      <c r="B15" s="423" t="s">
        <v>1174</v>
      </c>
      <c r="C15" s="396"/>
      <c r="D15" s="406"/>
      <c r="E15" s="15"/>
      <c r="F15" s="1"/>
    </row>
    <row r="17" spans="2:5" ht="12.75" customHeight="1">
      <c r="B17" s="430" t="s">
        <v>1044</v>
      </c>
      <c r="C17" s="431"/>
      <c r="D17" s="432"/>
      <c r="E17" s="232" t="s">
        <v>374</v>
      </c>
    </row>
    <row r="18" spans="2:5" ht="12.75" customHeight="1">
      <c r="B18" s="423" t="s">
        <v>986</v>
      </c>
      <c r="C18" s="396"/>
      <c r="D18" s="406"/>
      <c r="E18" s="298">
        <f>[1]AAE!C16</f>
        <v>9914</v>
      </c>
    </row>
    <row r="19" spans="2:5" ht="12.75" customHeight="1">
      <c r="B19" s="423" t="s">
        <v>987</v>
      </c>
      <c r="C19" s="396"/>
      <c r="D19" s="406"/>
      <c r="E19" s="298">
        <f>[1]AAE!C17</f>
        <v>13532</v>
      </c>
    </row>
    <row r="20" spans="2:5" ht="12.75" customHeight="1">
      <c r="B20" s="423" t="s">
        <v>1041</v>
      </c>
      <c r="C20" s="396"/>
      <c r="D20" s="406"/>
      <c r="E20" s="15"/>
    </row>
    <row r="21" spans="2:5" ht="12.75" customHeight="1">
      <c r="B21" s="423" t="s">
        <v>1175</v>
      </c>
      <c r="C21" s="396"/>
      <c r="D21" s="406"/>
      <c r="E21" s="15"/>
    </row>
    <row r="22" spans="2:5" ht="12.75" customHeight="1">
      <c r="B22" s="1"/>
      <c r="C22" s="8"/>
      <c r="D22" s="8"/>
      <c r="E22" s="1"/>
    </row>
    <row r="23" spans="2:5" ht="12.75" customHeight="1">
      <c r="B23" s="430" t="s">
        <v>1045</v>
      </c>
      <c r="C23" s="431"/>
      <c r="D23" s="432"/>
      <c r="E23" s="232" t="s">
        <v>374</v>
      </c>
    </row>
    <row r="24" spans="2:5" ht="12.75" customHeight="1">
      <c r="B24" s="423" t="s">
        <v>988</v>
      </c>
      <c r="C24" s="396"/>
      <c r="D24" s="406"/>
      <c r="E24" s="298">
        <f>[1]AAE!G54</f>
        <v>2525</v>
      </c>
    </row>
    <row r="25" spans="2:5" ht="12.75" customHeight="1">
      <c r="B25" s="423" t="s">
        <v>989</v>
      </c>
      <c r="C25" s="396"/>
      <c r="D25" s="406"/>
      <c r="E25" s="298">
        <f>[1]AAE!G55</f>
        <v>222</v>
      </c>
    </row>
    <row r="26" spans="2:5" ht="12.75" customHeight="1">
      <c r="B26" s="433" t="s">
        <v>990</v>
      </c>
      <c r="C26" s="396"/>
      <c r="D26" s="406"/>
      <c r="E26" s="298">
        <f>[1]AAE!G57</f>
        <v>3253</v>
      </c>
    </row>
    <row r="27" spans="2:5" ht="12.75" customHeight="1">
      <c r="B27" s="423" t="s">
        <v>991</v>
      </c>
      <c r="C27" s="396"/>
      <c r="D27" s="406"/>
      <c r="E27" s="298">
        <f>[1]AAE!G58</f>
        <v>218</v>
      </c>
    </row>
    <row r="28" spans="2:5" ht="12.75" customHeight="1">
      <c r="B28" s="423" t="s">
        <v>1046</v>
      </c>
      <c r="C28" s="396"/>
      <c r="D28" s="406"/>
      <c r="E28" s="15"/>
    </row>
    <row r="29" spans="2:5" ht="12.75" customHeight="1">
      <c r="B29" s="423" t="s">
        <v>1042</v>
      </c>
      <c r="C29" s="396"/>
      <c r="D29" s="406"/>
      <c r="E29" s="15"/>
    </row>
    <row r="30" spans="2:5" ht="12.75" customHeight="1">
      <c r="B30" s="423" t="s">
        <v>1176</v>
      </c>
      <c r="C30" s="396"/>
      <c r="D30" s="406"/>
      <c r="E30" s="15"/>
    </row>
    <row r="31" spans="2:5" ht="12.75" customHeight="1">
      <c r="B31" s="423" t="s">
        <v>1177</v>
      </c>
      <c r="C31" s="396"/>
      <c r="D31" s="406"/>
      <c r="E31" s="15"/>
    </row>
    <row r="33" spans="1:9" ht="12.4" customHeight="1">
      <c r="B33" s="233" t="s">
        <v>1117</v>
      </c>
    </row>
    <row r="34" spans="1:9" ht="12.4" customHeight="1">
      <c r="B34" s="297" t="s">
        <v>1178</v>
      </c>
    </row>
    <row r="35" spans="1:9" ht="12.4" customHeight="1">
      <c r="B35" s="297"/>
    </row>
    <row r="36" spans="1:9" ht="12.75" customHeight="1">
      <c r="A36" s="4"/>
      <c r="B36" s="430" t="s">
        <v>1043</v>
      </c>
      <c r="C36" s="431"/>
      <c r="D36" s="432"/>
      <c r="E36" s="232" t="s">
        <v>374</v>
      </c>
      <c r="F36" s="234" t="s">
        <v>1047</v>
      </c>
      <c r="G36" s="234" t="s">
        <v>1048</v>
      </c>
      <c r="H36" s="234" t="s">
        <v>1049</v>
      </c>
      <c r="I36" s="234" t="s">
        <v>1104</v>
      </c>
    </row>
    <row r="37" spans="1:9" ht="12.75" customHeight="1">
      <c r="A37" s="4"/>
      <c r="B37" s="429" t="s">
        <v>1105</v>
      </c>
      <c r="C37" s="396"/>
      <c r="D37" s="406"/>
      <c r="E37" s="320">
        <f>SUM(E12:E15)</f>
        <v>31716</v>
      </c>
      <c r="F37" s="224"/>
      <c r="G37" s="224"/>
      <c r="H37" s="224"/>
      <c r="I37" s="224"/>
    </row>
    <row r="38" spans="1:9" ht="12.4" customHeight="1">
      <c r="A38" s="4"/>
      <c r="B38" s="423" t="s">
        <v>1106</v>
      </c>
      <c r="C38" s="396"/>
      <c r="D38" s="406"/>
      <c r="E38" s="320">
        <f>SUM(E18:E21)</f>
        <v>23446</v>
      </c>
      <c r="F38" s="224"/>
      <c r="G38" s="224"/>
      <c r="H38" s="224"/>
      <c r="I38" s="224"/>
    </row>
    <row r="39" spans="1:9" ht="12.4" customHeight="1">
      <c r="A39" s="4"/>
      <c r="B39" s="423" t="s">
        <v>1107</v>
      </c>
      <c r="C39" s="396"/>
      <c r="D39" s="406"/>
      <c r="E39" s="320">
        <f>SUM(E24:E31)</f>
        <v>6218</v>
      </c>
      <c r="F39" s="224"/>
      <c r="G39" s="224"/>
      <c r="H39" s="224"/>
      <c r="I39" s="224"/>
    </row>
    <row r="40" spans="1:9" ht="12.75" customHeight="1"/>
    <row r="41" spans="1:9" ht="12.75" customHeight="1"/>
    <row r="42" spans="1:9" ht="12.75" customHeight="1">
      <c r="A42" s="2"/>
      <c r="B42" s="1"/>
      <c r="C42" s="1"/>
      <c r="D42" s="1"/>
      <c r="E42" s="1"/>
      <c r="F42" s="1"/>
      <c r="G42" s="1"/>
      <c r="H42" s="1"/>
      <c r="I42" s="1"/>
    </row>
    <row r="43" spans="1:9" ht="18" customHeight="1">
      <c r="A43" s="4" t="s">
        <v>148</v>
      </c>
      <c r="B43" s="434" t="s">
        <v>992</v>
      </c>
      <c r="C43" s="434"/>
      <c r="D43" s="434"/>
      <c r="E43" s="434"/>
      <c r="F43" s="434"/>
      <c r="G43" s="1"/>
      <c r="H43" s="1"/>
      <c r="I43" s="1"/>
    </row>
    <row r="44" spans="1:9" ht="16.5" customHeight="1">
      <c r="A44" s="4"/>
      <c r="B44" s="398" t="s">
        <v>149</v>
      </c>
      <c r="C44" s="399"/>
      <c r="D44" s="399"/>
      <c r="E44" s="399"/>
      <c r="F44" s="399"/>
      <c r="G44" s="1"/>
      <c r="H44" s="1"/>
      <c r="I44" s="1"/>
    </row>
    <row r="45" spans="1:9" ht="13.5" customHeight="1">
      <c r="A45" s="4"/>
      <c r="B45" s="21"/>
      <c r="C45" s="21"/>
      <c r="D45" s="21"/>
      <c r="E45" s="21"/>
      <c r="F45" s="21"/>
      <c r="G45" s="1"/>
      <c r="H45" s="1"/>
      <c r="I45" s="1"/>
    </row>
    <row r="46" spans="1:9" ht="12.75" customHeight="1">
      <c r="A46" s="4"/>
      <c r="B46" s="63"/>
      <c r="C46" s="1"/>
      <c r="D46" s="64" t="s">
        <v>8</v>
      </c>
      <c r="E46" s="64" t="s">
        <v>9</v>
      </c>
      <c r="F46" s="1"/>
      <c r="G46" s="1"/>
      <c r="H46" s="1"/>
      <c r="I46" s="1"/>
    </row>
    <row r="47" spans="1:9" ht="12.75" customHeight="1">
      <c r="A47" s="4"/>
      <c r="B47" s="441" t="s">
        <v>150</v>
      </c>
      <c r="C47" s="399"/>
      <c r="D47" s="15"/>
      <c r="E47" s="15" t="s">
        <v>1193</v>
      </c>
      <c r="F47" s="1"/>
      <c r="G47" s="1"/>
      <c r="H47" s="1"/>
      <c r="I47" s="1"/>
    </row>
    <row r="49" spans="1:6" ht="12.75" customHeight="1">
      <c r="A49" s="4"/>
      <c r="B49" s="446" t="s">
        <v>1118</v>
      </c>
      <c r="C49" s="399"/>
      <c r="D49" s="399"/>
      <c r="E49" s="1"/>
      <c r="F49" s="8"/>
    </row>
    <row r="50" spans="1:6" ht="12.75" customHeight="1">
      <c r="A50" s="4"/>
      <c r="B50" s="19"/>
      <c r="C50" s="19"/>
      <c r="D50" s="19"/>
      <c r="E50" s="66"/>
      <c r="F50" s="8"/>
    </row>
    <row r="51" spans="1:6" ht="12.75" customHeight="1">
      <c r="A51" s="4"/>
      <c r="B51" s="428" t="s">
        <v>151</v>
      </c>
      <c r="C51" s="396"/>
      <c r="D51" s="406"/>
      <c r="E51" s="57" t="s">
        <v>91</v>
      </c>
      <c r="F51" s="8"/>
    </row>
    <row r="52" spans="1:6" ht="12.75" customHeight="1">
      <c r="A52" s="4"/>
      <c r="B52" s="423" t="s">
        <v>152</v>
      </c>
      <c r="C52" s="396"/>
      <c r="D52" s="406"/>
      <c r="E52" s="15"/>
      <c r="F52" s="8"/>
    </row>
    <row r="53" spans="1:6" ht="12.75" customHeight="1">
      <c r="A53" s="4"/>
      <c r="B53" s="423" t="s">
        <v>153</v>
      </c>
      <c r="C53" s="396"/>
      <c r="D53" s="406"/>
      <c r="E53" s="15"/>
      <c r="F53" s="8"/>
    </row>
    <row r="54" spans="1:6" ht="12.75" customHeight="1">
      <c r="A54" s="4"/>
      <c r="B54" s="423" t="s">
        <v>154</v>
      </c>
      <c r="C54" s="396"/>
      <c r="D54" s="406"/>
      <c r="E54" s="15"/>
      <c r="F54" s="1"/>
    </row>
    <row r="55" spans="1:6" ht="12.75" customHeight="1">
      <c r="A55" s="4"/>
      <c r="B55" s="435"/>
      <c r="C55" s="399"/>
      <c r="D55" s="399"/>
      <c r="E55" s="67"/>
      <c r="F55" s="65"/>
    </row>
    <row r="56" spans="1:6" ht="12.75" customHeight="1">
      <c r="A56" s="4"/>
      <c r="B56" s="68" t="s">
        <v>155</v>
      </c>
      <c r="C56" s="1"/>
      <c r="D56" s="64" t="s">
        <v>8</v>
      </c>
      <c r="E56" s="65" t="s">
        <v>9</v>
      </c>
      <c r="F56" s="1"/>
    </row>
    <row r="57" spans="1:6" ht="12.75" customHeight="1">
      <c r="A57" s="4"/>
      <c r="B57" s="436" t="s">
        <v>156</v>
      </c>
      <c r="C57" s="417"/>
      <c r="D57" s="15"/>
      <c r="E57" s="15"/>
      <c r="F57" s="1"/>
    </row>
    <row r="58" spans="1:6" ht="12.75" customHeight="1">
      <c r="A58" s="4"/>
      <c r="B58" s="436" t="s">
        <v>157</v>
      </c>
      <c r="C58" s="417"/>
      <c r="D58" s="15"/>
      <c r="E58" s="15"/>
      <c r="F58" s="1"/>
    </row>
    <row r="59" spans="1:6" ht="12.75" customHeight="1">
      <c r="A59" s="2"/>
      <c r="B59" s="1"/>
      <c r="C59" s="1"/>
      <c r="D59" s="1"/>
      <c r="E59" s="1"/>
      <c r="F59" s="1"/>
    </row>
    <row r="60" spans="1:6" ht="12.75" customHeight="1">
      <c r="A60" s="69"/>
      <c r="B60" s="42" t="s">
        <v>158</v>
      </c>
      <c r="C60" s="1"/>
      <c r="D60" s="1"/>
      <c r="E60" s="1"/>
      <c r="F60" s="1"/>
    </row>
    <row r="61" spans="1:6" ht="12.75" customHeight="1">
      <c r="A61" s="69"/>
      <c r="B61" s="42"/>
      <c r="C61" s="1"/>
      <c r="D61" s="1"/>
      <c r="E61" s="1"/>
      <c r="F61" s="1"/>
    </row>
    <row r="62" spans="1:6" ht="12.75" customHeight="1">
      <c r="A62" s="4" t="s">
        <v>159</v>
      </c>
      <c r="B62" s="5" t="s">
        <v>160</v>
      </c>
      <c r="C62" s="1"/>
      <c r="D62" s="1"/>
      <c r="E62" s="1"/>
      <c r="F62" s="1"/>
    </row>
    <row r="63" spans="1:6" ht="33.75" customHeight="1">
      <c r="A63" s="4"/>
      <c r="B63" s="398" t="s">
        <v>161</v>
      </c>
      <c r="C63" s="399"/>
      <c r="D63" s="399"/>
      <c r="E63" s="399"/>
      <c r="F63" s="399"/>
    </row>
    <row r="64" spans="1:6" ht="14.25" customHeight="1">
      <c r="A64" s="15" t="s">
        <v>1193</v>
      </c>
      <c r="B64" s="442" t="s">
        <v>162</v>
      </c>
      <c r="C64" s="399"/>
      <c r="D64" s="399"/>
      <c r="E64" s="1"/>
      <c r="F64" s="8"/>
    </row>
    <row r="65" spans="1:6" ht="14.25" customHeight="1">
      <c r="A65" s="15"/>
      <c r="B65" s="443" t="s">
        <v>163</v>
      </c>
      <c r="C65" s="399"/>
      <c r="D65" s="399"/>
      <c r="E65" s="1"/>
      <c r="F65" s="8"/>
    </row>
    <row r="66" spans="1:6" ht="13.5" customHeight="1">
      <c r="A66" s="15"/>
      <c r="B66" s="442" t="s">
        <v>164</v>
      </c>
      <c r="C66" s="399"/>
      <c r="D66" s="399"/>
      <c r="E66" s="1"/>
      <c r="F66" s="8"/>
    </row>
    <row r="67" spans="1:6" ht="12.75" customHeight="1">
      <c r="A67" s="2"/>
      <c r="B67" s="1"/>
      <c r="C67" s="1"/>
      <c r="D67" s="1"/>
      <c r="E67" s="1"/>
      <c r="F67" s="1"/>
    </row>
    <row r="68" spans="1:6" ht="30" customHeight="1">
      <c r="A68" s="4" t="s">
        <v>165</v>
      </c>
      <c r="B68" s="444" t="s">
        <v>166</v>
      </c>
      <c r="C68" s="399"/>
      <c r="D68" s="399"/>
      <c r="E68" s="399"/>
      <c r="F68" s="399"/>
    </row>
    <row r="69" spans="1:6" ht="12.75" customHeight="1">
      <c r="A69" s="15" t="s">
        <v>1193</v>
      </c>
      <c r="B69" s="414" t="s">
        <v>167</v>
      </c>
      <c r="C69" s="399"/>
      <c r="D69" s="65"/>
      <c r="E69" s="1"/>
      <c r="F69" s="8"/>
    </row>
    <row r="70" spans="1:6" ht="12.75" customHeight="1">
      <c r="A70" s="15"/>
      <c r="B70" s="445" t="s">
        <v>168</v>
      </c>
      <c r="C70" s="399"/>
      <c r="D70" s="65"/>
      <c r="E70" s="1"/>
      <c r="F70" s="8"/>
    </row>
    <row r="71" spans="1:6" ht="12.75" customHeight="1">
      <c r="A71" s="15"/>
      <c r="B71" s="414" t="s">
        <v>169</v>
      </c>
      <c r="C71" s="399"/>
      <c r="D71" s="65"/>
      <c r="E71" s="1"/>
      <c r="F71" s="8"/>
    </row>
    <row r="72" spans="1:6" ht="12.75" customHeight="1">
      <c r="A72" s="2"/>
      <c r="B72" s="1"/>
      <c r="C72" s="1"/>
      <c r="D72" s="1"/>
      <c r="E72" s="1"/>
      <c r="F72" s="1"/>
    </row>
    <row r="73" spans="1:6" ht="54.75" customHeight="1">
      <c r="A73" s="4" t="s">
        <v>170</v>
      </c>
      <c r="B73" s="434" t="s">
        <v>1051</v>
      </c>
      <c r="C73" s="399"/>
      <c r="D73" s="399"/>
      <c r="E73" s="399"/>
      <c r="F73" s="399"/>
    </row>
    <row r="74" spans="1:6" ht="12.75" customHeight="1">
      <c r="A74" s="4"/>
      <c r="B74" s="236" t="s">
        <v>1052</v>
      </c>
      <c r="C74" s="72" t="s">
        <v>171</v>
      </c>
      <c r="D74" s="73" t="s">
        <v>172</v>
      </c>
      <c r="E74" s="74"/>
      <c r="F74" s="1"/>
    </row>
    <row r="75" spans="1:6" ht="12.75" customHeight="1">
      <c r="A75" s="4"/>
      <c r="B75" s="75" t="s">
        <v>173</v>
      </c>
      <c r="C75" s="15"/>
      <c r="D75" s="76"/>
      <c r="E75" s="1"/>
      <c r="F75" s="1"/>
    </row>
    <row r="76" spans="1:6" ht="12.75" customHeight="1">
      <c r="A76" s="4"/>
      <c r="B76" s="75" t="s">
        <v>174</v>
      </c>
      <c r="C76" s="15">
        <v>4</v>
      </c>
      <c r="D76" s="76"/>
      <c r="E76" s="1"/>
      <c r="F76" s="1"/>
    </row>
    <row r="77" spans="1:6" ht="12.75" customHeight="1">
      <c r="A77" s="4"/>
      <c r="B77" s="75" t="s">
        <v>175</v>
      </c>
      <c r="C77" s="15">
        <v>3</v>
      </c>
      <c r="D77" s="76">
        <v>4</v>
      </c>
      <c r="E77" s="1"/>
      <c r="F77" s="1"/>
    </row>
    <row r="78" spans="1:6" ht="12.75" customHeight="1">
      <c r="A78" s="4"/>
      <c r="B78" s="75" t="s">
        <v>176</v>
      </c>
      <c r="C78" s="15">
        <v>3</v>
      </c>
      <c r="D78" s="76">
        <v>4</v>
      </c>
      <c r="E78" s="1"/>
      <c r="F78" s="1"/>
    </row>
    <row r="79" spans="1:6" ht="25.5" customHeight="1">
      <c r="A79" s="4"/>
      <c r="B79" s="77" t="s">
        <v>177</v>
      </c>
      <c r="C79" s="15">
        <v>2</v>
      </c>
      <c r="D79" s="76"/>
      <c r="E79" s="1"/>
      <c r="F79" s="1"/>
    </row>
    <row r="80" spans="1:6" ht="12.75" customHeight="1">
      <c r="A80" s="4"/>
      <c r="B80" s="75" t="s">
        <v>178</v>
      </c>
      <c r="C80" s="15"/>
      <c r="D80" s="76">
        <v>2</v>
      </c>
      <c r="E80" s="1"/>
      <c r="F80" s="1"/>
    </row>
    <row r="81" spans="1:6" ht="12.75" customHeight="1">
      <c r="A81" s="4"/>
      <c r="B81" s="75" t="s">
        <v>179</v>
      </c>
      <c r="C81" s="15">
        <v>3</v>
      </c>
      <c r="D81" s="76"/>
      <c r="E81" s="1"/>
      <c r="F81" s="1"/>
    </row>
    <row r="82" spans="1:6" ht="12.75" customHeight="1">
      <c r="A82" s="4"/>
      <c r="B82" s="75" t="s">
        <v>180</v>
      </c>
      <c r="C82" s="15"/>
      <c r="D82" s="76">
        <v>1</v>
      </c>
      <c r="E82" s="1"/>
      <c r="F82" s="1"/>
    </row>
    <row r="83" spans="1:6" ht="12.75" customHeight="1">
      <c r="A83" s="4"/>
      <c r="B83" s="78" t="s">
        <v>181</v>
      </c>
      <c r="C83" s="15"/>
      <c r="D83" s="76"/>
      <c r="E83" s="1"/>
      <c r="F83" s="1"/>
    </row>
    <row r="84" spans="1:6" ht="12.75" customHeight="1">
      <c r="A84" s="4"/>
      <c r="B84" s="79" t="s">
        <v>182</v>
      </c>
      <c r="C84" s="76"/>
      <c r="D84" s="76"/>
      <c r="E84" s="1"/>
      <c r="F84" s="1"/>
    </row>
    <row r="85" spans="1:6" ht="12.75" customHeight="1">
      <c r="A85" s="4"/>
      <c r="B85" s="79" t="s">
        <v>183</v>
      </c>
      <c r="C85" s="76"/>
      <c r="D85" s="76">
        <v>1</v>
      </c>
      <c r="E85" s="1"/>
      <c r="F85" s="1"/>
    </row>
    <row r="86" spans="1:6" ht="12.75" customHeight="1">
      <c r="A86" s="4"/>
      <c r="B86" s="80" t="s">
        <v>184</v>
      </c>
      <c r="C86" s="15"/>
      <c r="D86" s="76"/>
      <c r="E86" s="1"/>
      <c r="F86" s="1"/>
    </row>
    <row r="87" spans="1:6" ht="12.75" customHeight="1">
      <c r="A87" s="2"/>
      <c r="B87" s="1"/>
      <c r="C87" s="1"/>
      <c r="D87" s="1"/>
      <c r="E87" s="1"/>
      <c r="F87" s="1"/>
    </row>
    <row r="88" spans="1:6" ht="12.75" customHeight="1">
      <c r="A88" s="2"/>
      <c r="B88" s="81" t="s">
        <v>185</v>
      </c>
      <c r="C88" s="1"/>
      <c r="D88" s="1"/>
      <c r="E88" s="1"/>
      <c r="F88" s="1"/>
    </row>
    <row r="89" spans="1:6" ht="44.25" customHeight="1">
      <c r="A89" s="4" t="s">
        <v>186</v>
      </c>
      <c r="B89" s="404" t="s">
        <v>187</v>
      </c>
      <c r="C89" s="399"/>
      <c r="D89" s="399"/>
      <c r="E89" s="399"/>
      <c r="F89" s="399"/>
    </row>
    <row r="90" spans="1:6" ht="12.75" customHeight="1">
      <c r="A90" s="15"/>
      <c r="B90" s="447" t="s">
        <v>188</v>
      </c>
      <c r="C90" s="399"/>
      <c r="D90" s="399"/>
      <c r="E90" s="46"/>
      <c r="F90" s="8"/>
    </row>
    <row r="91" spans="1:6" ht="21" customHeight="1">
      <c r="A91" s="4"/>
      <c r="B91" s="448" t="s">
        <v>189</v>
      </c>
      <c r="C91" s="399"/>
      <c r="D91" s="399"/>
      <c r="E91" s="46"/>
      <c r="F91" s="8"/>
    </row>
    <row r="92" spans="1:6" ht="12.75" customHeight="1">
      <c r="A92" s="15"/>
      <c r="B92" s="414" t="s">
        <v>190</v>
      </c>
      <c r="C92" s="399"/>
      <c r="D92" s="399"/>
      <c r="E92" s="46"/>
      <c r="F92" s="8"/>
    </row>
    <row r="93" spans="1:6" ht="12.75" customHeight="1">
      <c r="A93" s="15"/>
      <c r="B93" s="414" t="s">
        <v>191</v>
      </c>
      <c r="C93" s="399"/>
      <c r="D93" s="399"/>
      <c r="E93" s="46"/>
      <c r="F93" s="8"/>
    </row>
    <row r="94" spans="1:6" ht="12.75" customHeight="1">
      <c r="A94" s="15"/>
      <c r="B94" s="71" t="s">
        <v>192</v>
      </c>
      <c r="C94" s="3"/>
      <c r="D94" s="3"/>
      <c r="E94" s="65"/>
      <c r="F94" s="8"/>
    </row>
    <row r="95" spans="1:6" ht="12.75" customHeight="1">
      <c r="A95" s="2"/>
      <c r="B95" s="438"/>
      <c r="C95" s="412"/>
      <c r="D95" s="412"/>
      <c r="E95" s="412"/>
      <c r="F95" s="412"/>
    </row>
    <row r="97" spans="1:6" ht="40.9" customHeight="1">
      <c r="A97" s="4" t="s">
        <v>193</v>
      </c>
      <c r="B97" s="439" t="s">
        <v>194</v>
      </c>
      <c r="C97" s="412"/>
      <c r="D97" s="412"/>
      <c r="E97" s="412"/>
      <c r="F97" s="412"/>
    </row>
    <row r="98" spans="1:6" ht="12.75" customHeight="1">
      <c r="A98" s="4"/>
      <c r="B98" s="235" t="s">
        <v>199</v>
      </c>
      <c r="C98" s="55" t="s">
        <v>195</v>
      </c>
      <c r="D98" s="55" t="s">
        <v>196</v>
      </c>
      <c r="E98" s="55" t="s">
        <v>197</v>
      </c>
      <c r="F98" s="55" t="s">
        <v>198</v>
      </c>
    </row>
    <row r="99" spans="1:6" ht="12.75" customHeight="1">
      <c r="A99" s="4"/>
      <c r="B99" s="85" t="s">
        <v>200</v>
      </c>
      <c r="C99" s="15" t="s">
        <v>1193</v>
      </c>
      <c r="D99" s="15"/>
      <c r="E99" s="15"/>
      <c r="F99" s="15"/>
    </row>
    <row r="100" spans="1:6" ht="12.75" customHeight="1">
      <c r="A100" s="4"/>
      <c r="B100" s="25" t="s">
        <v>201</v>
      </c>
      <c r="C100" s="15" t="s">
        <v>1193</v>
      </c>
      <c r="D100" s="15"/>
      <c r="E100" s="15"/>
      <c r="F100" s="15"/>
    </row>
    <row r="101" spans="1:6" ht="12.75" customHeight="1">
      <c r="A101" s="4"/>
      <c r="B101" s="79" t="s">
        <v>1050</v>
      </c>
      <c r="C101" s="15" t="s">
        <v>1193</v>
      </c>
      <c r="D101" s="15"/>
      <c r="E101" s="15"/>
      <c r="F101" s="15"/>
    </row>
    <row r="102" spans="1:6" ht="12.75" customHeight="1">
      <c r="A102" s="4"/>
      <c r="B102" s="25" t="s">
        <v>202</v>
      </c>
      <c r="C102" s="15"/>
      <c r="D102" s="15"/>
      <c r="E102" s="15" t="s">
        <v>1193</v>
      </c>
      <c r="F102" s="15"/>
    </row>
    <row r="103" spans="1:6" ht="12.75" customHeight="1">
      <c r="A103" s="4"/>
      <c r="B103" s="25" t="s">
        <v>203</v>
      </c>
      <c r="C103" s="15"/>
      <c r="D103" s="15"/>
      <c r="E103" s="15" t="s">
        <v>1193</v>
      </c>
      <c r="F103" s="15"/>
    </row>
    <row r="104" spans="1:6" ht="12.75" customHeight="1">
      <c r="A104" s="4"/>
      <c r="B104" s="25" t="s">
        <v>204</v>
      </c>
      <c r="C104" s="15"/>
      <c r="D104" s="15"/>
      <c r="E104" s="15" t="s">
        <v>1193</v>
      </c>
      <c r="F104" s="15"/>
    </row>
    <row r="105" spans="1:6" ht="12.75" customHeight="1">
      <c r="A105" s="4"/>
      <c r="B105" s="235" t="s">
        <v>205</v>
      </c>
      <c r="C105" s="55" t="s">
        <v>195</v>
      </c>
      <c r="D105" s="55" t="s">
        <v>196</v>
      </c>
      <c r="E105" s="55" t="s">
        <v>197</v>
      </c>
      <c r="F105" s="55" t="s">
        <v>198</v>
      </c>
    </row>
    <row r="106" spans="1:6" ht="12.75" customHeight="1">
      <c r="A106" s="4"/>
      <c r="B106" s="25" t="s">
        <v>206</v>
      </c>
      <c r="C106" s="15"/>
      <c r="D106" s="15"/>
      <c r="E106" s="15"/>
      <c r="F106" s="15" t="s">
        <v>1193</v>
      </c>
    </row>
    <row r="107" spans="1:6" ht="12.75" customHeight="1">
      <c r="A107" s="4"/>
      <c r="B107" s="25" t="s">
        <v>207</v>
      </c>
      <c r="C107" s="15"/>
      <c r="D107" s="15"/>
      <c r="E107" s="15" t="s">
        <v>1193</v>
      </c>
      <c r="F107" s="15"/>
    </row>
    <row r="108" spans="1:6" ht="12.75" customHeight="1">
      <c r="A108" s="4"/>
      <c r="B108" s="25" t="s">
        <v>208</v>
      </c>
      <c r="C108" s="15"/>
      <c r="D108" s="15"/>
      <c r="E108" s="15" t="s">
        <v>1193</v>
      </c>
      <c r="F108" s="15"/>
    </row>
    <row r="109" spans="1:6" ht="12.75" customHeight="1">
      <c r="A109" s="4"/>
      <c r="B109" s="25" t="s">
        <v>209</v>
      </c>
      <c r="C109" s="15"/>
      <c r="D109" s="15"/>
      <c r="E109" s="15"/>
      <c r="F109" s="15" t="s">
        <v>1193</v>
      </c>
    </row>
    <row r="110" spans="1:6" ht="12.75" customHeight="1">
      <c r="A110" s="4"/>
      <c r="B110" s="25" t="s">
        <v>210</v>
      </c>
      <c r="C110" s="15"/>
      <c r="D110" s="15"/>
      <c r="E110" s="15" t="s">
        <v>1193</v>
      </c>
      <c r="F110" s="15"/>
    </row>
    <row r="111" spans="1:6" ht="12.75" customHeight="1">
      <c r="A111" s="4"/>
      <c r="B111" s="25" t="s">
        <v>211</v>
      </c>
      <c r="C111" s="15"/>
      <c r="D111" s="15"/>
      <c r="E111" s="15"/>
      <c r="F111" s="15" t="s">
        <v>1193</v>
      </c>
    </row>
    <row r="112" spans="1:6" ht="12.75" customHeight="1">
      <c r="A112" s="4"/>
      <c r="B112" s="25" t="s">
        <v>212</v>
      </c>
      <c r="C112" s="15"/>
      <c r="D112" s="15"/>
      <c r="E112" s="15"/>
      <c r="F112" s="15" t="s">
        <v>1193</v>
      </c>
    </row>
    <row r="113" spans="1:7" ht="12.75" customHeight="1">
      <c r="A113" s="4"/>
      <c r="B113" s="25" t="s">
        <v>213</v>
      </c>
      <c r="C113" s="15"/>
      <c r="D113" s="15"/>
      <c r="E113" s="15"/>
      <c r="F113" s="15" t="s">
        <v>1193</v>
      </c>
      <c r="G113" s="1"/>
    </row>
    <row r="114" spans="1:7" ht="13.5" customHeight="1">
      <c r="A114" s="4"/>
      <c r="B114" s="22" t="s">
        <v>214</v>
      </c>
      <c r="C114" s="15"/>
      <c r="D114" s="15"/>
      <c r="E114" s="15"/>
      <c r="F114" s="15" t="s">
        <v>1193</v>
      </c>
      <c r="G114" s="1"/>
    </row>
    <row r="115" spans="1:7" ht="12.75" customHeight="1">
      <c r="A115" s="4"/>
      <c r="B115" s="25" t="s">
        <v>215</v>
      </c>
      <c r="C115" s="15"/>
      <c r="D115" s="15"/>
      <c r="E115" s="15" t="s">
        <v>1193</v>
      </c>
      <c r="F115" s="15"/>
      <c r="G115" s="1"/>
    </row>
    <row r="116" spans="1:7" ht="12.75" customHeight="1">
      <c r="A116" s="4"/>
      <c r="B116" s="25" t="s">
        <v>216</v>
      </c>
      <c r="C116" s="15"/>
      <c r="D116" s="15"/>
      <c r="E116" s="15" t="s">
        <v>1193</v>
      </c>
      <c r="F116" s="15"/>
      <c r="G116" s="1"/>
    </row>
    <row r="117" spans="1:7" ht="12.75" customHeight="1">
      <c r="A117" s="4"/>
      <c r="B117" s="25" t="s">
        <v>217</v>
      </c>
      <c r="C117" s="15"/>
      <c r="D117" s="15"/>
      <c r="E117" s="15"/>
      <c r="F117" s="15" t="s">
        <v>1193</v>
      </c>
      <c r="G117" s="1"/>
    </row>
    <row r="118" spans="1:7" ht="12.75" customHeight="1">
      <c r="A118" s="2"/>
      <c r="B118" s="1"/>
      <c r="C118" s="1"/>
      <c r="D118" s="1"/>
      <c r="E118" s="1"/>
      <c r="F118" s="1"/>
      <c r="G118" s="1"/>
    </row>
    <row r="119" spans="1:7" ht="12.75" customHeight="1">
      <c r="A119" s="2"/>
      <c r="B119" s="5" t="s">
        <v>218</v>
      </c>
      <c r="C119" s="1"/>
      <c r="D119" s="1"/>
      <c r="E119" s="1"/>
      <c r="F119" s="1"/>
      <c r="G119" s="1"/>
    </row>
    <row r="120" spans="1:7" ht="12.75" customHeight="1">
      <c r="A120" s="2"/>
      <c r="B120" s="440"/>
      <c r="C120" s="412"/>
      <c r="D120" s="412"/>
      <c r="E120" s="412"/>
      <c r="F120" s="412"/>
      <c r="G120" s="1"/>
    </row>
    <row r="121" spans="1:7" ht="24" customHeight="1">
      <c r="A121" s="2"/>
      <c r="B121" s="42" t="s">
        <v>219</v>
      </c>
      <c r="C121" s="1"/>
      <c r="D121" s="1"/>
      <c r="E121" s="1"/>
      <c r="F121" s="1"/>
      <c r="G121" s="1"/>
    </row>
    <row r="122" spans="1:7" ht="12.75" customHeight="1">
      <c r="A122" s="4"/>
      <c r="B122" s="63" t="s">
        <v>220</v>
      </c>
      <c r="C122" s="86"/>
      <c r="D122" s="86"/>
      <c r="E122" s="86"/>
      <c r="F122" s="86"/>
      <c r="G122" s="86"/>
    </row>
    <row r="123" spans="1:7" ht="12.75" customHeight="1">
      <c r="A123" s="4"/>
      <c r="B123" s="435"/>
      <c r="C123" s="399"/>
      <c r="D123" s="417"/>
      <c r="E123" s="15" t="s">
        <v>8</v>
      </c>
      <c r="F123" s="15" t="s">
        <v>9</v>
      </c>
      <c r="G123" s="86"/>
    </row>
    <row r="124" spans="1:7" ht="39.75" customHeight="1">
      <c r="A124" s="4"/>
      <c r="B124" s="445" t="s">
        <v>1054</v>
      </c>
      <c r="C124" s="399"/>
      <c r="D124" s="417"/>
      <c r="E124" s="9" t="s">
        <v>1193</v>
      </c>
      <c r="F124" s="87"/>
      <c r="G124" s="86"/>
    </row>
    <row r="125" spans="1:7" ht="16.5" customHeight="1">
      <c r="A125" s="4"/>
      <c r="B125" s="71"/>
      <c r="C125" s="3"/>
      <c r="D125" s="3"/>
      <c r="E125" s="88"/>
      <c r="F125" s="89"/>
      <c r="G125" s="86"/>
    </row>
    <row r="126" spans="1:7" ht="26.25" customHeight="1">
      <c r="A126" s="90" t="s">
        <v>221</v>
      </c>
      <c r="B126" s="437" t="s">
        <v>1185</v>
      </c>
      <c r="C126" s="399"/>
      <c r="D126" s="399"/>
      <c r="E126" s="399"/>
      <c r="F126" s="399"/>
      <c r="G126" s="399"/>
    </row>
    <row r="127" spans="1:7" ht="72">
      <c r="A127" s="4"/>
      <c r="B127" s="87" t="s">
        <v>1053</v>
      </c>
      <c r="C127" s="87" t="s">
        <v>1055</v>
      </c>
      <c r="D127" s="87" t="s">
        <v>1056</v>
      </c>
      <c r="E127" s="87" t="s">
        <v>1057</v>
      </c>
      <c r="F127" s="92" t="s">
        <v>1058</v>
      </c>
      <c r="G127" s="87" t="s">
        <v>1059</v>
      </c>
    </row>
    <row r="128" spans="1:7" ht="12.75" customHeight="1">
      <c r="A128" s="4"/>
      <c r="B128" s="93" t="s">
        <v>222</v>
      </c>
      <c r="C128" s="9"/>
      <c r="D128" s="9"/>
      <c r="E128" s="9"/>
      <c r="F128" s="9" t="s">
        <v>1193</v>
      </c>
      <c r="G128" s="94"/>
    </row>
    <row r="129" spans="1:7" ht="12.75" customHeight="1">
      <c r="A129" s="4"/>
      <c r="B129" s="93" t="s">
        <v>223</v>
      </c>
      <c r="C129" s="9"/>
      <c r="D129" s="9"/>
      <c r="E129" s="9"/>
      <c r="F129" s="9"/>
      <c r="G129" s="94"/>
    </row>
    <row r="130" spans="1:7" ht="12.75" customHeight="1">
      <c r="A130" s="4"/>
      <c r="B130" s="93" t="s">
        <v>224</v>
      </c>
      <c r="C130" s="9"/>
      <c r="D130" s="9"/>
      <c r="E130" s="9"/>
      <c r="F130" s="9"/>
      <c r="G130" s="94"/>
    </row>
    <row r="131" spans="1:7" ht="12.75" customHeight="1">
      <c r="A131" s="4"/>
      <c r="B131" s="95"/>
      <c r="C131" s="13"/>
      <c r="D131" s="13"/>
      <c r="E131" s="13"/>
      <c r="F131" s="13"/>
      <c r="G131" s="91"/>
    </row>
    <row r="132" spans="1:7" ht="15.6" customHeight="1">
      <c r="A132" s="70" t="s">
        <v>225</v>
      </c>
      <c r="B132" s="404" t="s">
        <v>463</v>
      </c>
      <c r="C132" s="404"/>
      <c r="D132" s="404"/>
      <c r="E132" s="404"/>
      <c r="F132" s="404"/>
      <c r="G132" s="404"/>
    </row>
    <row r="133" spans="1:7" ht="12" customHeight="1">
      <c r="A133" s="70"/>
      <c r="B133" s="71"/>
      <c r="C133" s="71"/>
      <c r="D133" s="71"/>
      <c r="E133" s="11"/>
      <c r="F133" s="11"/>
      <c r="G133" s="91"/>
    </row>
    <row r="134" spans="1:7" ht="12.75" customHeight="1">
      <c r="A134" s="70" t="s">
        <v>226</v>
      </c>
      <c r="B134" s="404" t="s">
        <v>463</v>
      </c>
      <c r="C134" s="404"/>
      <c r="D134" s="404"/>
      <c r="E134" s="404"/>
      <c r="F134" s="404"/>
      <c r="G134" s="404"/>
    </row>
    <row r="135" spans="1:7" ht="12.75" customHeight="1">
      <c r="A135" s="4"/>
      <c r="B135" s="95"/>
      <c r="C135" s="13"/>
      <c r="D135" s="13"/>
      <c r="E135" s="13"/>
      <c r="F135" s="13"/>
      <c r="G135" s="91"/>
    </row>
    <row r="136" spans="1:7" ht="12.75" customHeight="1">
      <c r="A136" s="4" t="s">
        <v>227</v>
      </c>
      <c r="B136" s="459" t="s">
        <v>228</v>
      </c>
      <c r="C136" s="399"/>
      <c r="D136" s="399"/>
      <c r="E136" s="399"/>
      <c r="F136" s="399"/>
      <c r="G136" s="91"/>
    </row>
    <row r="137" spans="1:7" ht="12.75" customHeight="1">
      <c r="A137" s="4"/>
      <c r="B137" s="63"/>
      <c r="C137" s="1"/>
      <c r="D137" s="1"/>
      <c r="E137" s="1"/>
      <c r="F137" s="1"/>
      <c r="G137" s="91"/>
    </row>
    <row r="138" spans="1:7" ht="12.75" customHeight="1">
      <c r="A138" s="15"/>
      <c r="B138" s="82" t="s">
        <v>8</v>
      </c>
      <c r="C138" s="65"/>
      <c r="D138" s="65"/>
      <c r="E138" s="1"/>
      <c r="F138" s="1"/>
      <c r="G138" s="91"/>
    </row>
    <row r="139" spans="1:7" ht="12.75" customHeight="1">
      <c r="A139" s="15" t="s">
        <v>1193</v>
      </c>
      <c r="B139" s="97" t="s">
        <v>9</v>
      </c>
      <c r="C139" s="98"/>
      <c r="D139" s="98"/>
      <c r="E139" s="91"/>
      <c r="F139" s="91"/>
      <c r="G139" s="91"/>
    </row>
    <row r="140" spans="1:7" ht="12.75" customHeight="1">
      <c r="A140" s="2"/>
      <c r="B140" s="1"/>
      <c r="C140" s="99"/>
      <c r="D140" s="16"/>
      <c r="E140" s="1"/>
      <c r="F140" s="8"/>
      <c r="G140" s="1"/>
    </row>
    <row r="141" spans="1:7" ht="12.75" customHeight="1">
      <c r="A141" s="4" t="s">
        <v>229</v>
      </c>
      <c r="B141" s="456" t="s">
        <v>230</v>
      </c>
      <c r="C141" s="399"/>
      <c r="D141" s="399"/>
      <c r="E141" s="399"/>
      <c r="F141" s="352">
        <v>45818</v>
      </c>
      <c r="G141" s="1"/>
    </row>
    <row r="142" spans="1:7" ht="27" customHeight="1">
      <c r="A142" s="4"/>
      <c r="B142" s="3"/>
      <c r="C142" s="3"/>
      <c r="D142" s="3"/>
      <c r="E142" s="100"/>
      <c r="F142" s="8"/>
      <c r="G142" s="1"/>
    </row>
    <row r="143" spans="1:7" ht="13.5" customHeight="1">
      <c r="A143" s="4" t="s">
        <v>231</v>
      </c>
      <c r="B143" s="414" t="s">
        <v>232</v>
      </c>
      <c r="C143" s="399"/>
      <c r="D143" s="451" t="s">
        <v>1197</v>
      </c>
      <c r="E143" s="452"/>
      <c r="F143" s="453"/>
      <c r="G143" s="1"/>
    </row>
    <row r="144" spans="1:7" ht="82.15" customHeight="1">
      <c r="A144" s="4"/>
      <c r="B144" s="399"/>
      <c r="C144" s="399"/>
      <c r="D144" s="454"/>
      <c r="E144" s="412"/>
      <c r="F144" s="455"/>
      <c r="G144" s="1"/>
    </row>
    <row r="146" spans="1:6" ht="15.75" customHeight="1">
      <c r="A146" s="4" t="s">
        <v>233</v>
      </c>
      <c r="B146" s="458" t="s">
        <v>234</v>
      </c>
      <c r="C146" s="399"/>
      <c r="D146" s="399"/>
      <c r="E146" s="399"/>
      <c r="F146" s="399"/>
    </row>
    <row r="147" spans="1:6" ht="12.75" customHeight="1">
      <c r="A147" s="101"/>
      <c r="B147" s="71" t="s">
        <v>235</v>
      </c>
      <c r="C147" s="7"/>
      <c r="D147" s="7"/>
      <c r="E147" s="102"/>
      <c r="F147" s="91"/>
    </row>
    <row r="148" spans="1:6" ht="12.75" customHeight="1">
      <c r="A148" s="101"/>
      <c r="B148" s="445" t="s">
        <v>236</v>
      </c>
      <c r="C148" s="399"/>
      <c r="D148" s="399"/>
      <c r="E148" s="65"/>
      <c r="F148" s="91"/>
    </row>
    <row r="149" spans="1:6" ht="12.75" customHeight="1">
      <c r="A149" s="101" t="s">
        <v>1193</v>
      </c>
      <c r="B149" s="71" t="s">
        <v>237</v>
      </c>
      <c r="C149" s="7"/>
      <c r="D149" s="7"/>
      <c r="E149" s="65"/>
      <c r="F149" s="1"/>
    </row>
    <row r="150" spans="1:6" ht="12.75" customHeight="1">
      <c r="A150" s="101" t="s">
        <v>1193</v>
      </c>
      <c r="B150" s="3" t="s">
        <v>238</v>
      </c>
      <c r="C150" s="7"/>
      <c r="D150" s="7"/>
      <c r="E150" s="100"/>
      <c r="F150" s="8"/>
    </row>
    <row r="151" spans="1:6" ht="12.75" customHeight="1">
      <c r="A151" s="101" t="s">
        <v>1193</v>
      </c>
      <c r="B151" s="71" t="s">
        <v>239</v>
      </c>
      <c r="C151" s="16"/>
      <c r="D151" s="16"/>
      <c r="E151" s="65"/>
      <c r="F151" s="1"/>
    </row>
    <row r="152" spans="1:6" ht="12.75" customHeight="1">
      <c r="A152" s="101"/>
      <c r="B152" s="71" t="s">
        <v>240</v>
      </c>
      <c r="C152" s="457"/>
      <c r="D152" s="412"/>
      <c r="E152" s="412"/>
      <c r="F152" s="412"/>
    </row>
    <row r="157" spans="1:6" ht="12.75" customHeight="1">
      <c r="A157" s="2"/>
      <c r="B157" s="42" t="s">
        <v>993</v>
      </c>
      <c r="C157" s="99"/>
      <c r="D157" s="16"/>
      <c r="E157" s="1"/>
      <c r="F157" s="8"/>
    </row>
    <row r="158" spans="1:6" ht="39" customHeight="1">
      <c r="A158" s="2"/>
      <c r="B158" s="445" t="s">
        <v>1119</v>
      </c>
      <c r="C158" s="399"/>
      <c r="D158" s="399"/>
      <c r="E158" s="399"/>
      <c r="F158" s="399"/>
    </row>
    <row r="159" spans="1:6" ht="15" customHeight="1">
      <c r="A159" s="2"/>
      <c r="B159" s="42"/>
      <c r="C159" s="99"/>
      <c r="D159" s="16"/>
      <c r="E159" s="1"/>
      <c r="F159" s="8"/>
    </row>
    <row r="160" spans="1:6" ht="31.5" customHeight="1">
      <c r="A160" s="4" t="s">
        <v>241</v>
      </c>
      <c r="B160" s="434" t="s">
        <v>1120</v>
      </c>
      <c r="C160" s="399"/>
      <c r="D160" s="399"/>
      <c r="E160" s="399"/>
      <c r="F160" s="399"/>
    </row>
    <row r="161" spans="1:7" ht="27" customHeight="1">
      <c r="A161" s="4"/>
      <c r="B161" s="445" t="s">
        <v>994</v>
      </c>
      <c r="C161" s="399"/>
      <c r="D161" s="399"/>
      <c r="E161" s="399"/>
      <c r="F161" s="399"/>
    </row>
    <row r="162" spans="1:7" ht="29.25" customHeight="1">
      <c r="A162" s="4"/>
      <c r="B162" s="449" t="s">
        <v>242</v>
      </c>
      <c r="C162" s="399"/>
      <c r="D162" s="399"/>
      <c r="E162" s="399"/>
      <c r="F162" s="399"/>
    </row>
    <row r="163" spans="1:7" ht="13.5" customHeight="1">
      <c r="A163" s="4"/>
      <c r="B163" s="449" t="s">
        <v>243</v>
      </c>
      <c r="C163" s="399"/>
      <c r="D163" s="399"/>
      <c r="E163" s="399"/>
      <c r="F163" s="399"/>
      <c r="G163" s="1"/>
    </row>
    <row r="164" spans="1:7" ht="29.25" customHeight="1">
      <c r="A164" s="4"/>
      <c r="B164" s="449" t="s">
        <v>244</v>
      </c>
      <c r="C164" s="399"/>
      <c r="D164" s="399"/>
      <c r="E164" s="399"/>
      <c r="F164" s="399"/>
      <c r="G164" s="1"/>
    </row>
    <row r="165" spans="1:7" ht="27" customHeight="1">
      <c r="A165" s="4"/>
      <c r="B165" s="449" t="s">
        <v>245</v>
      </c>
      <c r="C165" s="399"/>
      <c r="D165" s="399"/>
      <c r="E165" s="399"/>
      <c r="F165" s="399"/>
      <c r="G165" s="1"/>
    </row>
    <row r="166" spans="1:7" ht="14.25" customHeight="1">
      <c r="A166" s="4"/>
      <c r="B166" s="449" t="s">
        <v>246</v>
      </c>
      <c r="C166" s="399"/>
      <c r="D166" s="399"/>
      <c r="E166" s="399"/>
      <c r="F166" s="399"/>
      <c r="G166" s="1"/>
    </row>
    <row r="167" spans="1:7" ht="13.5" customHeight="1">
      <c r="A167" s="4"/>
      <c r="B167" s="103"/>
      <c r="C167" s="3"/>
      <c r="D167" s="3"/>
      <c r="E167" s="3"/>
      <c r="F167" s="3"/>
      <c r="G167" s="1"/>
    </row>
    <row r="168" spans="1:7" ht="12.75" customHeight="1">
      <c r="A168" s="4"/>
      <c r="B168" s="104"/>
      <c r="C168" s="105" t="s">
        <v>247</v>
      </c>
      <c r="D168" s="328" t="s">
        <v>248</v>
      </c>
      <c r="E168" s="11"/>
      <c r="F168" s="106"/>
      <c r="G168" s="1"/>
    </row>
    <row r="169" spans="1:7" ht="12.75" customHeight="1">
      <c r="A169" s="4"/>
      <c r="B169" s="107" t="s">
        <v>249</v>
      </c>
      <c r="C169" s="327">
        <v>0.45600000000000002</v>
      </c>
      <c r="D169" s="326">
        <v>2833</v>
      </c>
      <c r="E169" s="3"/>
      <c r="F169" s="106"/>
      <c r="G169" s="1"/>
    </row>
    <row r="170" spans="1:7" ht="12.75" customHeight="1">
      <c r="A170" s="4"/>
      <c r="B170" s="107" t="s">
        <v>250</v>
      </c>
      <c r="C170" s="108">
        <v>0.127</v>
      </c>
      <c r="D170" s="329">
        <v>389</v>
      </c>
      <c r="E170" s="3"/>
      <c r="F170" s="106"/>
      <c r="G170" s="1"/>
    </row>
    <row r="171" spans="1:7" ht="12.75" customHeight="1">
      <c r="A171" s="4"/>
      <c r="B171" s="103"/>
      <c r="C171" s="3"/>
      <c r="D171" s="3"/>
      <c r="E171" s="3"/>
      <c r="F171" s="3"/>
      <c r="G171" s="1"/>
    </row>
    <row r="172" spans="1:7" ht="12.75" customHeight="1">
      <c r="A172" s="4"/>
      <c r="B172" s="449" t="s">
        <v>995</v>
      </c>
      <c r="C172" s="399"/>
      <c r="D172" s="399"/>
      <c r="E172" s="399"/>
      <c r="F172" s="399"/>
      <c r="G172" s="399"/>
    </row>
    <row r="173" spans="1:7" ht="12.75" customHeight="1">
      <c r="A173" s="4"/>
      <c r="B173" s="399"/>
      <c r="C173" s="399"/>
      <c r="D173" s="399"/>
      <c r="E173" s="399"/>
      <c r="F173" s="399"/>
      <c r="G173" s="399"/>
    </row>
    <row r="174" spans="1:7" ht="12.75" customHeight="1">
      <c r="A174" s="4"/>
      <c r="B174" s="399"/>
      <c r="C174" s="399"/>
      <c r="D174" s="399"/>
      <c r="E174" s="399"/>
      <c r="F174" s="399"/>
      <c r="G174" s="399"/>
    </row>
    <row r="175" spans="1:7" ht="12.75" customHeight="1">
      <c r="A175" s="4"/>
      <c r="B175" s="103"/>
      <c r="C175" s="3"/>
      <c r="D175" s="3"/>
      <c r="E175" s="3"/>
      <c r="F175" s="3"/>
      <c r="G175" s="1"/>
    </row>
    <row r="176" spans="1:7" ht="12.75" customHeight="1">
      <c r="A176" s="4"/>
      <c r="B176" s="57" t="s">
        <v>251</v>
      </c>
      <c r="C176" s="323" t="s">
        <v>252</v>
      </c>
      <c r="D176" s="323" t="s">
        <v>253</v>
      </c>
      <c r="E176" s="323" t="s">
        <v>254</v>
      </c>
      <c r="F176" s="1"/>
      <c r="G176" s="1"/>
    </row>
    <row r="177" spans="1:7" ht="12.75" customHeight="1">
      <c r="A177" s="4"/>
      <c r="B177" s="321" t="s">
        <v>255</v>
      </c>
      <c r="C177" s="325">
        <v>1170</v>
      </c>
      <c r="D177" s="325">
        <v>1240</v>
      </c>
      <c r="E177" s="325">
        <v>1330</v>
      </c>
      <c r="F177" s="1"/>
      <c r="G177" s="1"/>
    </row>
    <row r="178" spans="1:7" ht="12.75" customHeight="1">
      <c r="A178" s="4"/>
      <c r="B178" s="322" t="s">
        <v>256</v>
      </c>
      <c r="C178" s="326">
        <v>590</v>
      </c>
      <c r="D178" s="326">
        <v>630</v>
      </c>
      <c r="E178" s="326">
        <v>670</v>
      </c>
      <c r="F178" s="3"/>
      <c r="G178" s="1"/>
    </row>
    <row r="179" spans="1:7" ht="12.75" customHeight="1">
      <c r="B179" s="321" t="s">
        <v>257</v>
      </c>
      <c r="C179" s="326">
        <v>570</v>
      </c>
      <c r="D179" s="326">
        <v>620</v>
      </c>
      <c r="E179" s="326">
        <v>670</v>
      </c>
      <c r="F179" s="1"/>
      <c r="G179" s="1"/>
    </row>
    <row r="180" spans="1:7" ht="12.75" customHeight="1">
      <c r="B180" s="321" t="s">
        <v>258</v>
      </c>
      <c r="C180" s="326">
        <v>23</v>
      </c>
      <c r="D180" s="326">
        <v>26</v>
      </c>
      <c r="E180" s="326">
        <v>29</v>
      </c>
      <c r="F180" s="1"/>
      <c r="G180" s="1"/>
    </row>
    <row r="181" spans="1:7" ht="12.75" customHeight="1">
      <c r="B181" s="321" t="s">
        <v>259</v>
      </c>
      <c r="C181" s="326">
        <v>21</v>
      </c>
      <c r="D181" s="326">
        <v>24</v>
      </c>
      <c r="E181" s="326">
        <v>27</v>
      </c>
      <c r="F181" s="1"/>
      <c r="G181" s="1"/>
    </row>
    <row r="182" spans="1:7" ht="12.75" customHeight="1">
      <c r="B182" s="321" t="s">
        <v>260</v>
      </c>
      <c r="C182" s="326">
        <v>22</v>
      </c>
      <c r="D182" s="326">
        <v>25</v>
      </c>
      <c r="E182" s="326">
        <v>30</v>
      </c>
      <c r="F182" s="1"/>
      <c r="G182" s="1"/>
    </row>
    <row r="183" spans="1:7" ht="12.75" customHeight="1">
      <c r="B183" s="109" t="s">
        <v>261</v>
      </c>
      <c r="C183" s="324"/>
      <c r="D183" s="324"/>
      <c r="E183" s="324"/>
      <c r="F183" s="1"/>
      <c r="G183" s="1"/>
    </row>
    <row r="184" spans="1:7" ht="12.75" customHeight="1">
      <c r="B184" s="109" t="s">
        <v>262</v>
      </c>
      <c r="C184" s="15"/>
      <c r="D184" s="15"/>
      <c r="E184" s="15"/>
      <c r="F184" s="1"/>
      <c r="G184" s="1"/>
    </row>
    <row r="185" spans="1:7" ht="12.75" customHeight="1">
      <c r="B185" s="109" t="s">
        <v>263</v>
      </c>
      <c r="C185" s="15"/>
      <c r="D185" s="15"/>
      <c r="E185" s="15"/>
      <c r="F185" s="1"/>
      <c r="G185" s="1"/>
    </row>
    <row r="186" spans="1:7" ht="12.75" customHeight="1">
      <c r="B186" s="1"/>
      <c r="C186" s="111"/>
      <c r="D186" s="111"/>
      <c r="E186" s="1"/>
      <c r="F186" s="1"/>
      <c r="G186" s="1"/>
    </row>
    <row r="187" spans="1:7" ht="12.75" customHeight="1">
      <c r="B187" s="460" t="s">
        <v>996</v>
      </c>
      <c r="C187" s="399"/>
      <c r="D187" s="399"/>
      <c r="E187" s="399"/>
      <c r="F187" s="399"/>
      <c r="G187" s="399"/>
    </row>
    <row r="188" spans="1:7" ht="12.75" customHeight="1">
      <c r="B188" s="1"/>
      <c r="C188" s="111"/>
      <c r="D188" s="111"/>
      <c r="E188" s="1"/>
      <c r="F188" s="1"/>
      <c r="G188" s="1"/>
    </row>
    <row r="189" spans="1:7" ht="12.75" customHeight="1">
      <c r="B189" s="112" t="s">
        <v>264</v>
      </c>
      <c r="C189" s="113" t="s">
        <v>256</v>
      </c>
      <c r="D189" s="112" t="s">
        <v>257</v>
      </c>
      <c r="E189" s="1"/>
      <c r="F189" s="1"/>
      <c r="G189" s="1"/>
    </row>
    <row r="190" spans="1:7" ht="12.75" customHeight="1">
      <c r="B190" s="114" t="s">
        <v>265</v>
      </c>
      <c r="C190" s="119">
        <v>0.15079999999999999</v>
      </c>
      <c r="D190" s="119">
        <v>0.1769</v>
      </c>
      <c r="E190" s="1"/>
      <c r="F190" s="1"/>
      <c r="G190" s="1"/>
    </row>
    <row r="191" spans="1:7" ht="12.75" customHeight="1">
      <c r="B191" s="114" t="s">
        <v>266</v>
      </c>
      <c r="C191" s="119">
        <v>0.54410000000000003</v>
      </c>
      <c r="D191" s="119">
        <v>0.45829999999999999</v>
      </c>
      <c r="E191" s="1"/>
      <c r="F191" s="1"/>
      <c r="G191" s="1"/>
    </row>
    <row r="192" spans="1:7" ht="12.75" customHeight="1">
      <c r="B192" s="114" t="s">
        <v>267</v>
      </c>
      <c r="C192" s="119">
        <v>0.28389999999999999</v>
      </c>
      <c r="D192" s="119">
        <v>0.33889999999999998</v>
      </c>
      <c r="E192" s="1"/>
      <c r="F192" s="1"/>
      <c r="G192" s="1"/>
    </row>
    <row r="193" spans="1:7" ht="12.75" customHeight="1">
      <c r="B193" s="114" t="s">
        <v>268</v>
      </c>
      <c r="C193" s="119">
        <v>2.12E-2</v>
      </c>
      <c r="D193" s="119">
        <v>2.58E-2</v>
      </c>
      <c r="E193" s="1"/>
      <c r="F193" s="1"/>
      <c r="G193" s="1"/>
    </row>
    <row r="194" spans="1:7" ht="12.75" customHeight="1">
      <c r="B194" s="114" t="s">
        <v>269</v>
      </c>
      <c r="C194" s="119">
        <v>4.0000000000000003E-5</v>
      </c>
      <c r="D194" s="119">
        <v>2.0999999999999999E-3</v>
      </c>
      <c r="E194" s="1"/>
      <c r="F194" s="1"/>
      <c r="G194" s="1"/>
    </row>
    <row r="195" spans="1:7" ht="12.75" customHeight="1">
      <c r="A195" s="2"/>
      <c r="B195" s="114" t="s">
        <v>270</v>
      </c>
      <c r="C195" s="119"/>
      <c r="D195" s="119"/>
      <c r="E195" s="1"/>
      <c r="F195" s="1"/>
      <c r="G195" s="1"/>
    </row>
    <row r="196" spans="1:7" ht="12.75" customHeight="1">
      <c r="A196" s="2"/>
      <c r="B196" s="109" t="s">
        <v>271</v>
      </c>
      <c r="C196" s="119">
        <f t="shared" ref="C196:D196" si="0">SUM(C190:C195)</f>
        <v>1.0000400000000003</v>
      </c>
      <c r="D196" s="119">
        <f t="shared" si="0"/>
        <v>1.002</v>
      </c>
      <c r="E196" s="1"/>
      <c r="F196" s="1"/>
      <c r="G196" s="1"/>
    </row>
    <row r="197" spans="1:7" ht="12.75" customHeight="1">
      <c r="A197" s="2"/>
      <c r="B197" s="1"/>
      <c r="C197" s="111"/>
      <c r="D197" s="111"/>
      <c r="E197" s="1"/>
      <c r="F197" s="1"/>
      <c r="G197" s="1"/>
    </row>
    <row r="198" spans="1:7" ht="12.75" customHeight="1">
      <c r="A198" s="4"/>
      <c r="B198" s="57" t="s">
        <v>264</v>
      </c>
      <c r="C198" s="300" t="s">
        <v>255</v>
      </c>
      <c r="D198" s="104"/>
      <c r="E198" s="104"/>
      <c r="F198" s="104"/>
      <c r="G198" s="1"/>
    </row>
    <row r="199" spans="1:7" ht="12.75" customHeight="1">
      <c r="A199" s="4"/>
      <c r="B199" s="299" t="s">
        <v>272</v>
      </c>
      <c r="C199" s="313">
        <v>0.12429999999999999</v>
      </c>
      <c r="D199" s="104"/>
      <c r="E199" s="104"/>
      <c r="F199" s="104"/>
      <c r="G199" s="1"/>
    </row>
    <row r="200" spans="1:7" ht="12.75" customHeight="1">
      <c r="A200" s="4"/>
      <c r="B200" s="299" t="s">
        <v>273</v>
      </c>
      <c r="C200" s="314">
        <v>0.55610000000000004</v>
      </c>
      <c r="D200" s="104"/>
      <c r="E200" s="104"/>
      <c r="F200" s="104"/>
      <c r="G200" s="1"/>
    </row>
    <row r="201" spans="1:7" ht="12.75" customHeight="1">
      <c r="A201" s="4"/>
      <c r="B201" s="299" t="s">
        <v>274</v>
      </c>
      <c r="C201" s="314">
        <v>0.30080000000000001</v>
      </c>
      <c r="D201" s="104"/>
      <c r="E201" s="104"/>
      <c r="F201" s="104"/>
      <c r="G201" s="1"/>
    </row>
    <row r="202" spans="1:7" ht="12.75" customHeight="1">
      <c r="A202" s="4"/>
      <c r="B202" s="299" t="s">
        <v>275</v>
      </c>
      <c r="C202" s="314">
        <v>1.84E-2</v>
      </c>
      <c r="D202" s="104"/>
      <c r="E202" s="104"/>
      <c r="F202" s="104"/>
      <c r="G202" s="1"/>
    </row>
    <row r="203" spans="1:7" ht="12.75" customHeight="1">
      <c r="A203" s="4"/>
      <c r="B203" s="299" t="s">
        <v>276</v>
      </c>
      <c r="C203" s="313">
        <v>4.0000000000000002E-4</v>
      </c>
      <c r="D203" s="104"/>
      <c r="E203" s="104"/>
      <c r="F203" s="104"/>
      <c r="G203" s="1"/>
    </row>
    <row r="204" spans="1:7" ht="12.75" customHeight="1">
      <c r="A204" s="4"/>
      <c r="B204" s="115" t="s">
        <v>277</v>
      </c>
      <c r="C204" s="315"/>
      <c r="D204" s="104"/>
      <c r="E204" s="104"/>
      <c r="F204" s="104"/>
      <c r="G204" s="1"/>
    </row>
    <row r="205" spans="1:7" ht="12.75" customHeight="1">
      <c r="A205" s="4"/>
      <c r="B205" s="109" t="s">
        <v>271</v>
      </c>
      <c r="C205" s="316">
        <f>SUM(C199:C204)</f>
        <v>1</v>
      </c>
      <c r="D205" s="104"/>
      <c r="E205" s="104"/>
      <c r="F205" s="104"/>
      <c r="G205" s="1"/>
    </row>
    <row r="206" spans="1:7" ht="12.75" customHeight="1">
      <c r="A206" s="4"/>
      <c r="B206" s="1"/>
      <c r="C206" s="116"/>
      <c r="D206" s="104"/>
      <c r="E206" s="104"/>
      <c r="F206" s="104"/>
      <c r="G206" s="1"/>
    </row>
    <row r="207" spans="1:7" ht="12.75" customHeight="1">
      <c r="A207" s="4"/>
      <c r="B207" s="57" t="s">
        <v>264</v>
      </c>
      <c r="C207" s="57" t="s">
        <v>258</v>
      </c>
      <c r="D207" s="57" t="s">
        <v>260</v>
      </c>
      <c r="E207" s="57" t="s">
        <v>259</v>
      </c>
      <c r="F207" s="57" t="s">
        <v>263</v>
      </c>
      <c r="G207" s="57" t="s">
        <v>262</v>
      </c>
    </row>
    <row r="208" spans="1:7" ht="12.75" customHeight="1">
      <c r="A208" s="4"/>
      <c r="B208" s="114" t="s">
        <v>278</v>
      </c>
      <c r="C208" s="119">
        <v>0.1928</v>
      </c>
      <c r="D208" s="119">
        <v>0.26219999999999999</v>
      </c>
      <c r="E208" s="119">
        <v>0.126</v>
      </c>
      <c r="F208" s="119"/>
      <c r="G208" s="119"/>
    </row>
    <row r="209" spans="1:7" ht="12.75" customHeight="1">
      <c r="A209" s="4"/>
      <c r="B209" s="114" t="s">
        <v>279</v>
      </c>
      <c r="C209" s="119">
        <v>0.54239999999999999</v>
      </c>
      <c r="D209" s="119">
        <v>0.40360000000000001</v>
      </c>
      <c r="E209" s="119">
        <v>0.44990000000000002</v>
      </c>
      <c r="F209" s="119"/>
      <c r="G209" s="119"/>
    </row>
    <row r="210" spans="1:7" ht="12.75" customHeight="1">
      <c r="A210" s="4"/>
      <c r="B210" s="114" t="s">
        <v>280</v>
      </c>
      <c r="C210" s="119">
        <v>0.23649999999999999</v>
      </c>
      <c r="D210" s="119">
        <v>0.27510000000000001</v>
      </c>
      <c r="E210" s="119">
        <v>0.33410000000000001</v>
      </c>
      <c r="F210" s="119"/>
      <c r="G210" s="119"/>
    </row>
    <row r="211" spans="1:7" ht="12.75" customHeight="1">
      <c r="A211" s="4"/>
      <c r="B211" s="117" t="s">
        <v>281</v>
      </c>
      <c r="C211" s="119">
        <v>2.8299999999999999E-2</v>
      </c>
      <c r="D211" s="119">
        <v>5.6599999999999998E-2</v>
      </c>
      <c r="E211" s="119">
        <v>0.09</v>
      </c>
      <c r="F211" s="119"/>
      <c r="G211" s="119"/>
    </row>
    <row r="212" spans="1:7" ht="12.75" customHeight="1">
      <c r="A212" s="4"/>
      <c r="B212" s="117" t="s">
        <v>282</v>
      </c>
      <c r="C212" s="119"/>
      <c r="D212" s="119">
        <v>2.5000000000000001E-3</v>
      </c>
      <c r="E212" s="119"/>
      <c r="F212" s="119"/>
      <c r="G212" s="119"/>
    </row>
    <row r="213" spans="1:7" ht="12.75" customHeight="1">
      <c r="A213" s="4"/>
      <c r="B213" s="114" t="s">
        <v>283</v>
      </c>
      <c r="C213" s="119"/>
      <c r="D213" s="119"/>
      <c r="E213" s="119"/>
      <c r="F213" s="119"/>
      <c r="G213" s="119"/>
    </row>
    <row r="214" spans="1:7" ht="12.75" customHeight="1">
      <c r="A214" s="2"/>
      <c r="B214" s="109" t="s">
        <v>271</v>
      </c>
      <c r="C214" s="119">
        <f t="shared" ref="C214:G214" si="1">SUM(C208:C213)</f>
        <v>1</v>
      </c>
      <c r="D214" s="119">
        <f t="shared" si="1"/>
        <v>0.99999999999999989</v>
      </c>
      <c r="E214" s="119">
        <f t="shared" si="1"/>
        <v>1.0000000000000002</v>
      </c>
      <c r="F214" s="119">
        <f t="shared" si="1"/>
        <v>0</v>
      </c>
      <c r="G214" s="119">
        <f t="shared" si="1"/>
        <v>0</v>
      </c>
    </row>
    <row r="215" spans="1:7" ht="46.5" customHeight="1">
      <c r="A215" s="4" t="s">
        <v>284</v>
      </c>
      <c r="B215" s="434" t="s">
        <v>997</v>
      </c>
      <c r="C215" s="399"/>
      <c r="D215" s="399"/>
      <c r="E215" s="399"/>
      <c r="F215" s="399"/>
      <c r="G215" s="1"/>
    </row>
    <row r="216" spans="1:7" ht="14.25" customHeight="1">
      <c r="A216" s="4"/>
      <c r="B216" s="461" t="s">
        <v>251</v>
      </c>
      <c r="C216" s="396"/>
      <c r="D216" s="406"/>
      <c r="E216" s="118" t="s">
        <v>247</v>
      </c>
      <c r="F216" s="3"/>
      <c r="G216" s="1"/>
    </row>
    <row r="217" spans="1:7" ht="12.75" customHeight="1">
      <c r="A217" s="4"/>
      <c r="B217" s="462" t="s">
        <v>285</v>
      </c>
      <c r="C217" s="396"/>
      <c r="D217" s="406"/>
      <c r="E217" s="119">
        <v>0.29930000000000001</v>
      </c>
      <c r="F217" s="99"/>
      <c r="G217" s="1"/>
    </row>
    <row r="218" spans="1:7" ht="12.75" customHeight="1">
      <c r="A218" s="4"/>
      <c r="B218" s="429" t="s">
        <v>286</v>
      </c>
      <c r="C218" s="396"/>
      <c r="D218" s="406"/>
      <c r="E218" s="119">
        <v>0.64859999999999995</v>
      </c>
      <c r="F218" s="99"/>
      <c r="G218" s="1"/>
    </row>
    <row r="219" spans="1:7" ht="12.75" customHeight="1">
      <c r="A219" s="4"/>
      <c r="B219" s="429" t="s">
        <v>287</v>
      </c>
      <c r="C219" s="396"/>
      <c r="D219" s="406"/>
      <c r="E219" s="119">
        <v>0.92430000000000001</v>
      </c>
      <c r="F219" s="120" t="s">
        <v>288</v>
      </c>
      <c r="G219" s="1"/>
    </row>
    <row r="220" spans="1:7" ht="12.75" customHeight="1">
      <c r="A220" s="4"/>
      <c r="B220" s="429" t="s">
        <v>289</v>
      </c>
      <c r="C220" s="396"/>
      <c r="D220" s="406"/>
      <c r="E220" s="119">
        <v>7.5800000000000006E-2</v>
      </c>
      <c r="F220" s="120" t="s">
        <v>290</v>
      </c>
      <c r="G220" s="1"/>
    </row>
    <row r="221" spans="1:7" ht="12.75" customHeight="1">
      <c r="A221" s="4"/>
      <c r="B221" s="429" t="s">
        <v>291</v>
      </c>
      <c r="C221" s="396"/>
      <c r="D221" s="406"/>
      <c r="E221" s="119">
        <v>1.52E-2</v>
      </c>
      <c r="F221" s="99"/>
      <c r="G221" s="1"/>
    </row>
    <row r="222" spans="1:7" ht="26.25" customHeight="1">
      <c r="A222" s="4"/>
      <c r="B222" s="429" t="s">
        <v>1112</v>
      </c>
      <c r="C222" s="396"/>
      <c r="D222" s="396"/>
      <c r="E222" s="317">
        <v>0.68720000000000003</v>
      </c>
      <c r="F222" s="121"/>
      <c r="G222" s="1"/>
    </row>
    <row r="223" spans="1:7" ht="25.5" customHeight="1">
      <c r="A223" s="2"/>
      <c r="B223" s="1"/>
      <c r="C223" s="1"/>
      <c r="D223" s="1"/>
      <c r="E223" s="1"/>
      <c r="F223" s="8"/>
      <c r="G223" s="1"/>
    </row>
    <row r="224" spans="1:7" ht="38.25" customHeight="1">
      <c r="A224" s="4" t="s">
        <v>292</v>
      </c>
      <c r="B224" s="449" t="s">
        <v>1060</v>
      </c>
      <c r="C224" s="399"/>
      <c r="D224" s="399"/>
      <c r="E224" s="399"/>
      <c r="F224" s="399"/>
      <c r="G224" s="1"/>
    </row>
    <row r="225" spans="1:7" ht="12.75">
      <c r="A225" s="4"/>
      <c r="B225" s="237" t="s">
        <v>1062</v>
      </c>
      <c r="G225" s="1"/>
    </row>
    <row r="226" spans="1:7" ht="12.75">
      <c r="A226" s="4"/>
      <c r="B226" s="237" t="s">
        <v>1061</v>
      </c>
      <c r="G226" s="1"/>
    </row>
    <row r="228" spans="1:7" ht="51">
      <c r="A228" s="4"/>
      <c r="B228" s="450" t="s">
        <v>264</v>
      </c>
      <c r="C228" s="406"/>
      <c r="D228" s="238" t="s">
        <v>1063</v>
      </c>
      <c r="E228" s="238" t="s">
        <v>1064</v>
      </c>
      <c r="F228" s="122" t="s">
        <v>1065</v>
      </c>
    </row>
    <row r="229" spans="1:7" ht="12.75" customHeight="1">
      <c r="A229" s="4"/>
      <c r="B229" s="423" t="s">
        <v>293</v>
      </c>
      <c r="C229" s="406"/>
      <c r="D229" s="302">
        <v>2.7799999999999998E-2</v>
      </c>
      <c r="E229" s="330">
        <v>2.7E-2</v>
      </c>
      <c r="F229" s="332">
        <v>2.8000000000000001E-2</v>
      </c>
    </row>
    <row r="230" spans="1:7" ht="12.75" customHeight="1">
      <c r="A230" s="4"/>
      <c r="B230" s="429" t="s">
        <v>294</v>
      </c>
      <c r="C230" s="406"/>
      <c r="D230" s="302">
        <v>0.26800000000000002</v>
      </c>
      <c r="E230" s="330">
        <v>0.22700000000000001</v>
      </c>
      <c r="F230" s="332">
        <v>0.254</v>
      </c>
    </row>
    <row r="231" spans="1:7" ht="12.75" customHeight="1">
      <c r="A231" s="4"/>
      <c r="B231" s="429" t="s">
        <v>295</v>
      </c>
      <c r="C231" s="406"/>
      <c r="D231" s="302">
        <v>0.25900000000000001</v>
      </c>
      <c r="E231" s="330">
        <v>0.27600000000000002</v>
      </c>
      <c r="F231" s="332">
        <v>0.26500000000000001</v>
      </c>
    </row>
    <row r="232" spans="1:7" ht="12.75" customHeight="1">
      <c r="A232" s="4"/>
      <c r="B232" s="429" t="s">
        <v>296</v>
      </c>
      <c r="C232" s="406"/>
      <c r="D232" s="302">
        <v>0.215</v>
      </c>
      <c r="E232" s="330">
        <v>0.23499999999999999</v>
      </c>
      <c r="F232" s="332">
        <v>0.222</v>
      </c>
    </row>
    <row r="233" spans="1:7" ht="12.75" customHeight="1">
      <c r="A233" s="4"/>
      <c r="B233" s="429" t="s">
        <v>297</v>
      </c>
      <c r="C233" s="406"/>
      <c r="D233" s="302">
        <v>0.13800000000000001</v>
      </c>
      <c r="E233" s="330">
        <v>0.16200000000000001</v>
      </c>
      <c r="F233" s="332">
        <v>0.14599999999999999</v>
      </c>
    </row>
    <row r="234" spans="1:7" ht="12.75" customHeight="1">
      <c r="A234" s="4"/>
      <c r="B234" s="429" t="s">
        <v>298</v>
      </c>
      <c r="C234" s="406"/>
      <c r="D234" s="302">
        <v>7.9000000000000001E-2</v>
      </c>
      <c r="E234" s="330">
        <v>6.8000000000000005E-2</v>
      </c>
      <c r="F234" s="332">
        <v>7.4999999999999997E-2</v>
      </c>
    </row>
    <row r="235" spans="1:7" ht="12.75" customHeight="1">
      <c r="A235" s="4"/>
      <c r="B235" s="429" t="s">
        <v>299</v>
      </c>
      <c r="C235" s="406"/>
      <c r="D235" s="302">
        <v>1.0999999999999999E-2</v>
      </c>
      <c r="E235" s="331">
        <v>5.0000000000000001E-3</v>
      </c>
      <c r="F235" s="333">
        <v>0.01</v>
      </c>
    </row>
    <row r="236" spans="1:7" ht="12.75" customHeight="1">
      <c r="A236" s="4"/>
      <c r="B236" s="429" t="s">
        <v>300</v>
      </c>
      <c r="C236" s="406"/>
      <c r="D236" s="303">
        <v>5.9999999999999995E-4</v>
      </c>
      <c r="E236" s="239"/>
      <c r="F236" s="375">
        <v>1E-3</v>
      </c>
    </row>
    <row r="237" spans="1:7" ht="12.75" customHeight="1">
      <c r="A237" s="4"/>
      <c r="B237" s="429" t="s">
        <v>301</v>
      </c>
      <c r="C237" s="406"/>
      <c r="D237" s="304"/>
      <c r="E237" s="239"/>
      <c r="F237" s="240"/>
    </row>
    <row r="238" spans="1:7" ht="12.75" customHeight="1">
      <c r="A238" s="2"/>
      <c r="B238" s="464" t="s">
        <v>271</v>
      </c>
      <c r="C238" s="453"/>
      <c r="D238" s="301">
        <f t="shared" ref="D238:E238" si="2">SUM(D229:D237)</f>
        <v>0.99839999999999995</v>
      </c>
      <c r="E238" s="301">
        <f t="shared" si="2"/>
        <v>1</v>
      </c>
      <c r="F238" s="301">
        <f>SUM(F229:F237)</f>
        <v>1.0009999999999999</v>
      </c>
    </row>
    <row r="239" spans="1:7" ht="12.75" customHeight="1">
      <c r="A239" s="2"/>
      <c r="B239" s="123"/>
      <c r="C239" s="123"/>
      <c r="D239" s="124"/>
      <c r="E239" s="1"/>
      <c r="F239" s="1"/>
    </row>
    <row r="240" spans="1:7" ht="31.5" customHeight="1">
      <c r="A240" s="4" t="s">
        <v>302</v>
      </c>
      <c r="B240" s="414" t="s">
        <v>998</v>
      </c>
      <c r="C240" s="399"/>
      <c r="D240" s="417"/>
      <c r="E240" s="318">
        <v>3.49</v>
      </c>
      <c r="F240" s="125"/>
    </row>
    <row r="241" spans="1:6" ht="27" customHeight="1">
      <c r="A241" s="4"/>
      <c r="B241" s="445" t="s">
        <v>999</v>
      </c>
      <c r="C241" s="399"/>
      <c r="D241" s="417"/>
      <c r="E241" s="319">
        <v>0.9788</v>
      </c>
      <c r="F241" s="99"/>
    </row>
    <row r="243" spans="1:6" ht="12.75" customHeight="1">
      <c r="A243" s="2"/>
      <c r="B243" s="42" t="s">
        <v>303</v>
      </c>
      <c r="C243" s="1"/>
      <c r="D243" s="1"/>
      <c r="E243" s="1"/>
      <c r="F243" s="1"/>
    </row>
    <row r="244" spans="1:6" ht="15" customHeight="1">
      <c r="A244" s="2"/>
      <c r="B244" s="42"/>
      <c r="C244" s="1"/>
      <c r="D244" s="1"/>
      <c r="E244" s="1"/>
      <c r="F244" s="1"/>
    </row>
    <row r="245" spans="1:6" ht="12.75" customHeight="1">
      <c r="A245" s="4" t="s">
        <v>304</v>
      </c>
      <c r="B245" s="5" t="s">
        <v>305</v>
      </c>
      <c r="C245" s="1"/>
      <c r="D245" s="1"/>
      <c r="E245" s="1"/>
      <c r="F245" s="1"/>
    </row>
    <row r="246" spans="1:6" ht="12.75" customHeight="1">
      <c r="A246" s="4"/>
      <c r="B246" s="460" t="s">
        <v>1136</v>
      </c>
      <c r="C246" s="399"/>
      <c r="D246" s="399"/>
      <c r="E246" s="399"/>
      <c r="F246" s="399"/>
    </row>
    <row r="247" spans="1:6" ht="12.75" customHeight="1">
      <c r="A247" s="4"/>
      <c r="B247" s="5"/>
      <c r="C247" s="1"/>
      <c r="D247" s="1"/>
      <c r="E247" s="1"/>
      <c r="F247" s="1"/>
    </row>
    <row r="248" spans="1:6" ht="12.75" customHeight="1">
      <c r="A248" s="4"/>
      <c r="B248" s="5"/>
      <c r="C248" s="1"/>
      <c r="D248" s="8" t="s">
        <v>8</v>
      </c>
      <c r="E248" s="8" t="s">
        <v>9</v>
      </c>
      <c r="F248" s="1"/>
    </row>
    <row r="249" spans="1:6" ht="12.75" customHeight="1">
      <c r="A249" s="4"/>
      <c r="B249" s="447" t="s">
        <v>306</v>
      </c>
      <c r="C249" s="399"/>
      <c r="D249" s="126" t="s">
        <v>1193</v>
      </c>
      <c r="E249" s="126"/>
      <c r="F249" s="68"/>
    </row>
    <row r="250" spans="1:6" ht="12.75" customHeight="1">
      <c r="A250" s="4"/>
      <c r="B250" s="82"/>
      <c r="C250" s="82"/>
      <c r="D250" s="82"/>
      <c r="E250" s="82"/>
      <c r="F250" s="82"/>
    </row>
    <row r="251" spans="1:6" ht="12.75" customHeight="1">
      <c r="A251" s="4"/>
      <c r="B251" s="447" t="s">
        <v>307</v>
      </c>
      <c r="C251" s="399"/>
      <c r="D251" s="296">
        <v>75</v>
      </c>
      <c r="E251" s="127"/>
      <c r="F251" s="1"/>
    </row>
    <row r="252" spans="1:6" ht="12.75" customHeight="1">
      <c r="A252" s="4"/>
      <c r="B252" s="68"/>
      <c r="C252" s="65"/>
      <c r="D252" s="65"/>
      <c r="E252" s="1"/>
      <c r="F252" s="1"/>
    </row>
    <row r="253" spans="1:6" ht="12.75" customHeight="1">
      <c r="A253" s="4"/>
      <c r="B253" s="68"/>
      <c r="C253" s="65"/>
      <c r="D253" s="8" t="s">
        <v>8</v>
      </c>
      <c r="E253" s="8" t="s">
        <v>9</v>
      </c>
      <c r="F253" s="1"/>
    </row>
    <row r="254" spans="1:6" ht="14.25" customHeight="1">
      <c r="A254" s="4"/>
      <c r="B254" s="414" t="s">
        <v>308</v>
      </c>
      <c r="C254" s="399"/>
      <c r="D254" s="126" t="s">
        <v>1193</v>
      </c>
      <c r="E254" s="126"/>
      <c r="F254" s="11"/>
    </row>
    <row r="255" spans="1:6" ht="12.75" customHeight="1">
      <c r="A255" s="4"/>
      <c r="B255" s="3"/>
      <c r="C255" s="65"/>
      <c r="D255" s="65"/>
      <c r="E255" s="1"/>
      <c r="F255" s="8"/>
    </row>
    <row r="256" spans="1:6" ht="27" customHeight="1">
      <c r="A256" s="4"/>
      <c r="B256" s="434" t="s">
        <v>309</v>
      </c>
      <c r="C256" s="399"/>
      <c r="D256" s="399"/>
      <c r="E256" s="399"/>
      <c r="F256" s="399"/>
    </row>
    <row r="257" spans="1:6" ht="12.75" customHeight="1">
      <c r="A257" s="4"/>
      <c r="B257" s="62"/>
      <c r="C257" s="62"/>
      <c r="D257" s="62"/>
      <c r="E257" s="62"/>
      <c r="F257" s="62"/>
    </row>
    <row r="258" spans="1:6" ht="12.75" customHeight="1">
      <c r="A258" s="15" t="s">
        <v>1193</v>
      </c>
      <c r="B258" s="3" t="s">
        <v>310</v>
      </c>
      <c r="C258" s="128"/>
      <c r="D258" s="65"/>
      <c r="E258" s="1"/>
      <c r="F258" s="8"/>
    </row>
    <row r="259" spans="1:6" ht="12.75" customHeight="1">
      <c r="A259" s="15"/>
      <c r="B259" s="3" t="s">
        <v>311</v>
      </c>
      <c r="C259" s="128"/>
      <c r="D259" s="65"/>
      <c r="E259" s="1"/>
      <c r="F259" s="8"/>
    </row>
    <row r="260" spans="1:6" ht="12.75" customHeight="1">
      <c r="A260" s="15"/>
      <c r="B260" s="3" t="s">
        <v>312</v>
      </c>
      <c r="C260" s="128"/>
      <c r="D260" s="65"/>
      <c r="E260" s="1"/>
      <c r="F260" s="8"/>
    </row>
    <row r="261" spans="1:6" ht="12.75" customHeight="1">
      <c r="A261" s="4"/>
      <c r="B261" s="68"/>
      <c r="C261" s="65"/>
      <c r="D261" s="8" t="s">
        <v>8</v>
      </c>
      <c r="E261" s="8" t="s">
        <v>9</v>
      </c>
      <c r="F261" s="8"/>
    </row>
    <row r="262" spans="1:6" ht="27" customHeight="1">
      <c r="A262" s="4"/>
      <c r="B262" s="434" t="s">
        <v>313</v>
      </c>
      <c r="C262" s="417"/>
      <c r="D262" s="126" t="s">
        <v>1193</v>
      </c>
      <c r="E262" s="126"/>
      <c r="F262" s="8"/>
    </row>
    <row r="263" spans="1:6" ht="12.75" customHeight="1">
      <c r="A263" s="2"/>
      <c r="B263" s="3"/>
      <c r="C263" s="65"/>
      <c r="D263" s="65"/>
      <c r="E263" s="1"/>
      <c r="F263" s="8"/>
    </row>
    <row r="264" spans="1:6" ht="12.75" customHeight="1">
      <c r="A264" s="4" t="s">
        <v>314</v>
      </c>
      <c r="B264" s="5" t="s">
        <v>315</v>
      </c>
      <c r="C264" s="1"/>
      <c r="D264" s="1"/>
      <c r="E264" s="1"/>
      <c r="F264" s="1"/>
    </row>
    <row r="265" spans="1:6" ht="12.75" customHeight="1">
      <c r="A265" s="4"/>
      <c r="B265" s="68"/>
      <c r="C265" s="65"/>
      <c r="D265" s="8" t="s">
        <v>8</v>
      </c>
      <c r="E265" s="8" t="s">
        <v>9</v>
      </c>
      <c r="F265" s="1"/>
    </row>
    <row r="266" spans="1:6" ht="25.5" customHeight="1">
      <c r="A266" s="4"/>
      <c r="B266" s="414" t="s">
        <v>316</v>
      </c>
      <c r="C266" s="417"/>
      <c r="D266" s="126"/>
      <c r="E266" s="126"/>
      <c r="F266" s="8"/>
    </row>
    <row r="267" spans="1:6" ht="12.75" customHeight="1">
      <c r="A267" s="4"/>
      <c r="B267" s="68"/>
      <c r="C267" s="129"/>
      <c r="D267" s="1"/>
      <c r="E267" s="1"/>
      <c r="F267" s="1"/>
    </row>
    <row r="268" spans="1:6" ht="12.75" customHeight="1">
      <c r="A268" s="4"/>
      <c r="B268" s="130"/>
      <c r="C268" s="131" t="s">
        <v>317</v>
      </c>
      <c r="D268" s="1"/>
      <c r="E268" s="1"/>
      <c r="F268" s="1"/>
    </row>
    <row r="269" spans="1:6" ht="12.75" customHeight="1">
      <c r="A269" s="4"/>
      <c r="B269" s="79" t="s">
        <v>318</v>
      </c>
      <c r="C269" s="132">
        <v>45810</v>
      </c>
      <c r="D269" s="1"/>
      <c r="E269" s="1"/>
      <c r="F269" s="1"/>
    </row>
    <row r="270" spans="1:6" ht="12.75" customHeight="1">
      <c r="A270" s="4"/>
      <c r="B270" s="79" t="s">
        <v>319</v>
      </c>
      <c r="C270" s="132">
        <v>45597</v>
      </c>
      <c r="D270" s="1"/>
      <c r="E270" s="1"/>
      <c r="F270" s="1"/>
    </row>
    <row r="271" spans="1:6" ht="12.75" customHeight="1">
      <c r="A271" s="4"/>
      <c r="B271" s="68"/>
      <c r="C271" s="129"/>
      <c r="D271" s="1"/>
      <c r="E271" s="1"/>
      <c r="F271" s="1"/>
    </row>
    <row r="272" spans="1:6" ht="12.75" customHeight="1">
      <c r="A272" s="2"/>
      <c r="B272" s="68"/>
      <c r="C272" s="1"/>
      <c r="D272" s="1"/>
      <c r="E272" s="1"/>
      <c r="F272" s="1"/>
    </row>
    <row r="273" spans="1:6" ht="12.75" customHeight="1">
      <c r="A273" s="4"/>
      <c r="B273" s="435"/>
      <c r="C273" s="399"/>
      <c r="D273" s="399"/>
      <c r="E273" s="64" t="s">
        <v>8</v>
      </c>
      <c r="F273" s="64" t="s">
        <v>9</v>
      </c>
    </row>
    <row r="274" spans="1:6" ht="27" customHeight="1">
      <c r="A274" s="4" t="s">
        <v>320</v>
      </c>
      <c r="B274" s="434" t="s">
        <v>321</v>
      </c>
      <c r="C274" s="399"/>
      <c r="D274" s="399"/>
      <c r="E274" s="15" t="s">
        <v>1193</v>
      </c>
      <c r="F274" s="15"/>
    </row>
    <row r="276" spans="1:6" ht="12.75" customHeight="1">
      <c r="A276" s="4" t="s">
        <v>322</v>
      </c>
      <c r="B276" s="63" t="s">
        <v>323</v>
      </c>
      <c r="C276" s="1"/>
      <c r="D276" s="1"/>
    </row>
    <row r="277" spans="1:6" ht="12.75" customHeight="1">
      <c r="A277" s="4"/>
      <c r="B277" s="63"/>
      <c r="C277" s="1"/>
      <c r="D277" s="1"/>
    </row>
    <row r="278" spans="1:6" ht="12.75" customHeight="1">
      <c r="A278" s="15" t="s">
        <v>1193</v>
      </c>
      <c r="B278" s="3" t="s">
        <v>324</v>
      </c>
      <c r="C278" s="44"/>
      <c r="D278" s="1"/>
    </row>
    <row r="279" spans="1:6" ht="12.75" customHeight="1">
      <c r="A279" s="15"/>
      <c r="B279" s="82" t="s">
        <v>325</v>
      </c>
      <c r="C279" s="133"/>
      <c r="D279" s="1"/>
    </row>
    <row r="280" spans="1:6" ht="12.75" customHeight="1">
      <c r="A280" s="15"/>
      <c r="B280" s="82" t="s">
        <v>326</v>
      </c>
      <c r="C280" s="134"/>
      <c r="D280" s="1"/>
    </row>
    <row r="281" spans="1:6" ht="12.75" customHeight="1">
      <c r="A281" s="2"/>
      <c r="B281" s="1"/>
      <c r="C281" s="1"/>
      <c r="D281" s="1"/>
    </row>
    <row r="282" spans="1:6" ht="12.75" customHeight="1">
      <c r="A282" s="4" t="s">
        <v>327</v>
      </c>
      <c r="B282" s="5" t="s">
        <v>328</v>
      </c>
      <c r="C282" s="1"/>
      <c r="D282" s="1"/>
    </row>
    <row r="283" spans="1:6" ht="12.75" customHeight="1">
      <c r="A283" s="4"/>
      <c r="B283" s="71"/>
      <c r="C283" s="129"/>
      <c r="D283" s="1"/>
    </row>
    <row r="284" spans="1:6" ht="12.75" customHeight="1">
      <c r="A284" s="15"/>
      <c r="B284" s="3" t="s">
        <v>329</v>
      </c>
      <c r="C284" s="44"/>
      <c r="D284" s="1"/>
    </row>
    <row r="285" spans="1:6" ht="12.75" customHeight="1">
      <c r="A285" s="15" t="s">
        <v>1193</v>
      </c>
      <c r="B285" s="82" t="s">
        <v>330</v>
      </c>
      <c r="C285" s="133"/>
      <c r="D285" s="1"/>
    </row>
    <row r="286" spans="1:6" ht="12.75" customHeight="1">
      <c r="A286" s="15"/>
      <c r="B286" s="82" t="s">
        <v>331</v>
      </c>
      <c r="C286" s="134"/>
      <c r="D286" s="16" t="s">
        <v>332</v>
      </c>
    </row>
    <row r="287" spans="1:6" ht="12.75" customHeight="1">
      <c r="A287" s="15"/>
      <c r="B287" s="82" t="s">
        <v>333</v>
      </c>
      <c r="C287" s="134"/>
      <c r="D287" s="1"/>
    </row>
    <row r="288" spans="1:6" ht="12.75" customHeight="1">
      <c r="A288" s="4"/>
      <c r="B288" s="459"/>
      <c r="C288" s="399"/>
      <c r="D288" s="129"/>
    </row>
    <row r="289" spans="1:6" ht="12.75" customHeight="1">
      <c r="A289" s="4"/>
      <c r="B289" s="82" t="s">
        <v>334</v>
      </c>
      <c r="C289" s="44"/>
      <c r="D289" s="135"/>
    </row>
    <row r="290" spans="1:6" ht="12.75" customHeight="1">
      <c r="A290" s="4"/>
      <c r="B290" s="68" t="s">
        <v>335</v>
      </c>
      <c r="C290" s="44"/>
      <c r="D290" s="1"/>
    </row>
    <row r="292" spans="1:6" ht="12.75" customHeight="1">
      <c r="A292" s="4"/>
      <c r="B292" s="82" t="s">
        <v>336</v>
      </c>
      <c r="C292" s="136"/>
      <c r="D292" s="1"/>
      <c r="E292" s="1"/>
      <c r="F292" s="1"/>
    </row>
    <row r="293" spans="1:6" ht="12.75" customHeight="1">
      <c r="A293" s="4"/>
      <c r="B293" s="82"/>
      <c r="C293" s="136"/>
      <c r="D293" s="1"/>
      <c r="E293" s="1"/>
      <c r="F293" s="1"/>
    </row>
    <row r="294" spans="1:6" ht="12.75" customHeight="1">
      <c r="A294" s="15"/>
      <c r="B294" s="82" t="s">
        <v>337</v>
      </c>
      <c r="C294" s="136"/>
      <c r="D294" s="1"/>
      <c r="E294" s="1"/>
      <c r="F294" s="1"/>
    </row>
    <row r="295" spans="1:6" ht="12.75" customHeight="1">
      <c r="A295" s="15"/>
      <c r="B295" s="82" t="s">
        <v>338</v>
      </c>
      <c r="C295" s="136"/>
      <c r="D295" s="1"/>
      <c r="E295" s="1"/>
      <c r="F295" s="1"/>
    </row>
    <row r="296" spans="1:6" ht="12.75" customHeight="1">
      <c r="A296" s="15"/>
      <c r="B296" s="82" t="s">
        <v>9</v>
      </c>
      <c r="C296" s="136"/>
      <c r="D296" s="1"/>
      <c r="E296" s="1"/>
      <c r="F296" s="1"/>
    </row>
    <row r="297" spans="1:6" ht="12.75" customHeight="1">
      <c r="A297" s="2"/>
      <c r="B297" s="1"/>
      <c r="C297" s="1"/>
      <c r="D297" s="1"/>
      <c r="E297" s="1"/>
      <c r="F297" s="1"/>
    </row>
    <row r="298" spans="1:6" ht="12.75" customHeight="1">
      <c r="A298" s="4" t="s">
        <v>339</v>
      </c>
      <c r="B298" s="5" t="s">
        <v>340</v>
      </c>
      <c r="C298" s="1"/>
      <c r="D298" s="1"/>
      <c r="E298" s="1"/>
      <c r="F298" s="1"/>
    </row>
    <row r="299" spans="1:6" ht="12.75" customHeight="1">
      <c r="A299" s="4"/>
      <c r="B299" s="435"/>
      <c r="C299" s="399"/>
      <c r="D299" s="399"/>
      <c r="E299" s="64" t="s">
        <v>8</v>
      </c>
      <c r="F299" s="64" t="s">
        <v>9</v>
      </c>
    </row>
    <row r="300" spans="1:6" ht="26.25" customHeight="1">
      <c r="A300" s="4"/>
      <c r="B300" s="414" t="s">
        <v>341</v>
      </c>
      <c r="C300" s="399"/>
      <c r="D300" s="417"/>
      <c r="E300" s="15"/>
      <c r="F300" s="15" t="s">
        <v>1193</v>
      </c>
    </row>
    <row r="301" spans="1:6" ht="12.75" customHeight="1">
      <c r="A301" s="4"/>
      <c r="B301" s="463" t="s">
        <v>342</v>
      </c>
      <c r="C301" s="399"/>
      <c r="D301" s="44"/>
      <c r="E301" s="1"/>
      <c r="F301" s="8"/>
    </row>
    <row r="302" spans="1:6" ht="12.75" customHeight="1">
      <c r="A302" s="2"/>
      <c r="B302" s="1"/>
      <c r="C302" s="1"/>
      <c r="D302" s="1"/>
      <c r="E302" s="1"/>
      <c r="F302" s="1"/>
    </row>
    <row r="303" spans="1:6" ht="12.75" customHeight="1">
      <c r="A303" s="4" t="s">
        <v>343</v>
      </c>
      <c r="B303" s="5" t="s">
        <v>344</v>
      </c>
      <c r="C303" s="1"/>
      <c r="D303" s="1"/>
      <c r="E303" s="1"/>
      <c r="F303" s="1"/>
    </row>
    <row r="304" spans="1:6" ht="12.75" customHeight="1">
      <c r="A304" s="4"/>
      <c r="B304" s="435"/>
      <c r="C304" s="399"/>
      <c r="D304" s="399"/>
      <c r="E304" s="65" t="s">
        <v>8</v>
      </c>
      <c r="F304" s="65" t="s">
        <v>9</v>
      </c>
    </row>
    <row r="305" spans="1:6" ht="38.25" customHeight="1">
      <c r="A305" s="4"/>
      <c r="B305" s="414" t="s">
        <v>1000</v>
      </c>
      <c r="C305" s="399"/>
      <c r="D305" s="417"/>
      <c r="E305" s="15"/>
      <c r="F305" s="15" t="s">
        <v>1193</v>
      </c>
    </row>
    <row r="307" spans="1:6" ht="12.75" customHeight="1">
      <c r="A307" s="4" t="s">
        <v>345</v>
      </c>
      <c r="B307" s="39" t="s">
        <v>346</v>
      </c>
      <c r="C307" s="82"/>
      <c r="D307" s="16"/>
      <c r="E307" s="16"/>
      <c r="F307" s="16"/>
    </row>
    <row r="308" spans="1:6" ht="12.75" customHeight="1">
      <c r="A308" s="2"/>
      <c r="B308" s="1"/>
      <c r="C308" s="1"/>
      <c r="D308" s="1"/>
      <c r="E308" s="1"/>
      <c r="F308" s="1"/>
    </row>
    <row r="309" spans="1:6" ht="12.75" customHeight="1">
      <c r="A309" s="2"/>
      <c r="B309" s="42" t="s">
        <v>347</v>
      </c>
      <c r="C309" s="1"/>
      <c r="D309" s="1"/>
      <c r="E309" s="1"/>
      <c r="F309" s="1"/>
    </row>
    <row r="310" spans="1:6" ht="12.75" customHeight="1">
      <c r="A310" s="2"/>
      <c r="B310" s="42"/>
      <c r="C310" s="1"/>
      <c r="D310" s="1"/>
      <c r="E310" s="1"/>
      <c r="F310" s="1"/>
    </row>
    <row r="311" spans="1:6" ht="12.75" customHeight="1">
      <c r="A311" s="4" t="s">
        <v>348</v>
      </c>
      <c r="B311" s="5" t="s">
        <v>349</v>
      </c>
      <c r="C311" s="1"/>
      <c r="D311" s="1"/>
      <c r="E311" s="1"/>
      <c r="F311" s="1"/>
    </row>
    <row r="312" spans="1:6" ht="12.75" customHeight="1">
      <c r="A312" s="4"/>
      <c r="B312" s="435"/>
      <c r="C312" s="399"/>
      <c r="D312" s="399"/>
      <c r="E312" s="64" t="s">
        <v>8</v>
      </c>
      <c r="F312" s="64" t="s">
        <v>9</v>
      </c>
    </row>
    <row r="313" spans="1:6" ht="65.25" customHeight="1">
      <c r="A313" s="4"/>
      <c r="B313" s="414" t="s">
        <v>1001</v>
      </c>
      <c r="C313" s="399"/>
      <c r="D313" s="417"/>
      <c r="E313" s="15"/>
      <c r="F313" s="15" t="s">
        <v>1193</v>
      </c>
    </row>
    <row r="314" spans="1:6" ht="12.75" customHeight="1">
      <c r="A314" s="4"/>
      <c r="B314" s="414" t="s">
        <v>350</v>
      </c>
      <c r="C314" s="399"/>
      <c r="D314" s="399"/>
      <c r="E314" s="65"/>
      <c r="F314" s="65"/>
    </row>
    <row r="315" spans="1:6" ht="12.75" customHeight="1">
      <c r="A315" s="4"/>
      <c r="B315" s="414" t="s">
        <v>351</v>
      </c>
      <c r="C315" s="399"/>
      <c r="D315" s="417"/>
      <c r="E315" s="137"/>
      <c r="F315" s="65"/>
    </row>
    <row r="316" spans="1:6" ht="12.75" customHeight="1">
      <c r="A316" s="4"/>
      <c r="B316" s="414" t="s">
        <v>352</v>
      </c>
      <c r="C316" s="399"/>
      <c r="D316" s="417"/>
      <c r="E316" s="137"/>
      <c r="F316" s="65"/>
    </row>
    <row r="317" spans="1:6" ht="12.75" customHeight="1">
      <c r="A317" s="4"/>
      <c r="B317" s="414" t="s">
        <v>353</v>
      </c>
      <c r="C317" s="399"/>
      <c r="D317" s="417"/>
      <c r="E317" s="137"/>
      <c r="F317" s="65"/>
    </row>
    <row r="318" spans="1:6" ht="12.75" customHeight="1">
      <c r="A318" s="4"/>
      <c r="B318" s="414" t="s">
        <v>354</v>
      </c>
      <c r="C318" s="399"/>
      <c r="D318" s="417"/>
      <c r="E318" s="137"/>
      <c r="F318" s="65"/>
    </row>
    <row r="319" spans="1:6" ht="12.75" customHeight="1">
      <c r="A319" s="4"/>
      <c r="B319" s="3"/>
      <c r="C319" s="3"/>
      <c r="D319" s="3"/>
      <c r="E319" s="129"/>
      <c r="F319" s="65"/>
    </row>
    <row r="320" spans="1:6" ht="12.75" customHeight="1">
      <c r="A320" s="4"/>
      <c r="B320" s="434" t="s">
        <v>1121</v>
      </c>
      <c r="C320" s="399"/>
      <c r="D320" s="399"/>
      <c r="E320" s="65"/>
      <c r="F320" s="65"/>
    </row>
    <row r="321" spans="1:6" ht="12.75" customHeight="1">
      <c r="A321" s="4"/>
      <c r="B321" s="414" t="s">
        <v>355</v>
      </c>
      <c r="C321" s="399"/>
      <c r="D321" s="399"/>
      <c r="E321" s="137"/>
      <c r="F321" s="65"/>
    </row>
    <row r="322" spans="1:6" ht="12.75" customHeight="1">
      <c r="A322" s="4"/>
      <c r="B322" s="414" t="s">
        <v>356</v>
      </c>
      <c r="C322" s="399"/>
      <c r="D322" s="399"/>
      <c r="E322" s="137"/>
      <c r="F322" s="65"/>
    </row>
    <row r="323" spans="1:6" ht="12.75" customHeight="1">
      <c r="A323" s="4"/>
      <c r="B323" s="414" t="s">
        <v>357</v>
      </c>
      <c r="C323" s="399"/>
      <c r="D323" s="399"/>
      <c r="E323" s="399"/>
      <c r="F323" s="399"/>
    </row>
    <row r="324" spans="1:6" ht="12.75" customHeight="1">
      <c r="A324" s="4"/>
      <c r="B324" s="440"/>
      <c r="C324" s="412"/>
      <c r="D324" s="412"/>
      <c r="E324" s="412"/>
      <c r="F324" s="412"/>
    </row>
    <row r="325" spans="1:6" ht="12.75" customHeight="1">
      <c r="A325" s="2"/>
      <c r="B325" s="1"/>
      <c r="C325" s="1"/>
      <c r="D325" s="1"/>
      <c r="E325" s="1"/>
      <c r="F325" s="1"/>
    </row>
    <row r="326" spans="1:6" ht="12.75" customHeight="1">
      <c r="A326" s="2"/>
      <c r="B326" s="1"/>
      <c r="C326" s="1"/>
      <c r="D326" s="1"/>
      <c r="E326" s="1"/>
      <c r="F326" s="1"/>
    </row>
    <row r="327" spans="1:6" ht="12.75" customHeight="1">
      <c r="A327" s="4" t="s">
        <v>358</v>
      </c>
      <c r="B327" s="5" t="s">
        <v>359</v>
      </c>
      <c r="C327" s="1"/>
      <c r="D327" s="1"/>
      <c r="E327" s="1"/>
      <c r="F327" s="1"/>
    </row>
    <row r="328" spans="1:6" ht="12.75" customHeight="1">
      <c r="A328" s="4"/>
      <c r="B328" s="435"/>
      <c r="C328" s="399"/>
      <c r="D328" s="399"/>
      <c r="E328" s="64" t="s">
        <v>8</v>
      </c>
      <c r="F328" s="64" t="s">
        <v>9</v>
      </c>
    </row>
    <row r="329" spans="1:6" ht="45" customHeight="1">
      <c r="A329" s="4"/>
      <c r="B329" s="414" t="s">
        <v>360</v>
      </c>
      <c r="C329" s="399"/>
      <c r="D329" s="417"/>
      <c r="E329" s="15"/>
      <c r="F329" s="15" t="s">
        <v>1193</v>
      </c>
    </row>
    <row r="330" spans="1:6" ht="12.75" customHeight="1">
      <c r="A330" s="4"/>
      <c r="B330" s="414" t="s">
        <v>350</v>
      </c>
      <c r="C330" s="399"/>
      <c r="D330" s="399"/>
      <c r="E330" s="65"/>
      <c r="F330" s="1"/>
    </row>
    <row r="331" spans="1:6" ht="12.75" customHeight="1">
      <c r="A331" s="4"/>
      <c r="B331" s="414" t="s">
        <v>361</v>
      </c>
      <c r="C331" s="399"/>
      <c r="D331" s="137"/>
      <c r="E331" s="129"/>
      <c r="F331" s="1"/>
    </row>
    <row r="332" spans="1:6" ht="12.75" customHeight="1">
      <c r="A332" s="4"/>
      <c r="B332" s="414" t="s">
        <v>362</v>
      </c>
      <c r="C332" s="399"/>
      <c r="D332" s="137"/>
      <c r="E332" s="129"/>
      <c r="F332" s="1"/>
    </row>
    <row r="333" spans="1:6" ht="12.75" customHeight="1">
      <c r="A333" s="2"/>
      <c r="B333" s="1"/>
      <c r="C333" s="1"/>
      <c r="D333" s="1"/>
      <c r="E333" s="1"/>
      <c r="F333" s="1"/>
    </row>
    <row r="334" spans="1:6" ht="18.75" customHeight="1">
      <c r="A334" s="2"/>
      <c r="B334" s="1"/>
      <c r="C334" s="1"/>
      <c r="D334" s="1"/>
      <c r="E334" s="64" t="s">
        <v>8</v>
      </c>
      <c r="F334" s="64" t="s">
        <v>9</v>
      </c>
    </row>
    <row r="335" spans="1:6" ht="27" customHeight="1">
      <c r="A335" s="4"/>
      <c r="B335" s="448" t="s">
        <v>363</v>
      </c>
      <c r="C335" s="399"/>
      <c r="D335" s="399"/>
      <c r="E335" s="15"/>
      <c r="F335" s="15"/>
    </row>
  </sheetData>
  <mergeCells count="137">
    <mergeCell ref="A1:F1"/>
    <mergeCell ref="B7:F7"/>
    <mergeCell ref="B240:D240"/>
    <mergeCell ref="B232:C232"/>
    <mergeCell ref="B233:C233"/>
    <mergeCell ref="B234:C234"/>
    <mergeCell ref="B235:C235"/>
    <mergeCell ref="B236:C236"/>
    <mergeCell ref="B237:C237"/>
    <mergeCell ref="B238:C238"/>
    <mergeCell ref="B8:F8"/>
    <mergeCell ref="B9:F9"/>
    <mergeCell ref="A3:A4"/>
    <mergeCell ref="B3:F4"/>
    <mergeCell ref="B5:F5"/>
    <mergeCell ref="B6:F6"/>
    <mergeCell ref="B13:D13"/>
    <mergeCell ref="B12:D12"/>
    <mergeCell ref="B158:F158"/>
    <mergeCell ref="B160:F160"/>
    <mergeCell ref="B161:F161"/>
    <mergeCell ref="B162:F162"/>
    <mergeCell ref="B163:F163"/>
    <mergeCell ref="B164:F164"/>
    <mergeCell ref="B335:D335"/>
    <mergeCell ref="B299:D299"/>
    <mergeCell ref="B300:D300"/>
    <mergeCell ref="B301:C301"/>
    <mergeCell ref="B304:D304"/>
    <mergeCell ref="B305:D305"/>
    <mergeCell ref="B312:D312"/>
    <mergeCell ref="B313:D313"/>
    <mergeCell ref="B288:C288"/>
    <mergeCell ref="B322:D322"/>
    <mergeCell ref="B323:F323"/>
    <mergeCell ref="B324:F324"/>
    <mergeCell ref="B314:D314"/>
    <mergeCell ref="B315:D315"/>
    <mergeCell ref="B316:D316"/>
    <mergeCell ref="B317:D317"/>
    <mergeCell ref="B318:D318"/>
    <mergeCell ref="B320:D320"/>
    <mergeCell ref="B321:D321"/>
    <mergeCell ref="B328:D328"/>
    <mergeCell ref="B329:D329"/>
    <mergeCell ref="B330:D330"/>
    <mergeCell ref="B331:C331"/>
    <mergeCell ref="B332:C332"/>
    <mergeCell ref="B172:G174"/>
    <mergeCell ref="B187:G187"/>
    <mergeCell ref="B215:F215"/>
    <mergeCell ref="B216:D216"/>
    <mergeCell ref="B217:D217"/>
    <mergeCell ref="B218:D218"/>
    <mergeCell ref="B241:D241"/>
    <mergeCell ref="B273:D273"/>
    <mergeCell ref="B274:D274"/>
    <mergeCell ref="B246:F246"/>
    <mergeCell ref="B249:C249"/>
    <mergeCell ref="B251:C251"/>
    <mergeCell ref="B254:C254"/>
    <mergeCell ref="B256:F256"/>
    <mergeCell ref="B262:C262"/>
    <mergeCell ref="B266:C266"/>
    <mergeCell ref="B230:C230"/>
    <mergeCell ref="B71:C71"/>
    <mergeCell ref="B90:D90"/>
    <mergeCell ref="B91:D91"/>
    <mergeCell ref="B92:D92"/>
    <mergeCell ref="B93:D93"/>
    <mergeCell ref="B231:C231"/>
    <mergeCell ref="B219:D219"/>
    <mergeCell ref="B220:D220"/>
    <mergeCell ref="B221:D221"/>
    <mergeCell ref="B222:D222"/>
    <mergeCell ref="B224:F224"/>
    <mergeCell ref="B228:C228"/>
    <mergeCell ref="B229:C229"/>
    <mergeCell ref="B134:G134"/>
    <mergeCell ref="B165:F165"/>
    <mergeCell ref="D143:F144"/>
    <mergeCell ref="B141:E141"/>
    <mergeCell ref="B143:C144"/>
    <mergeCell ref="C152:F152"/>
    <mergeCell ref="B146:F146"/>
    <mergeCell ref="B148:D148"/>
    <mergeCell ref="B124:D124"/>
    <mergeCell ref="B166:F166"/>
    <mergeCell ref="B136:F136"/>
    <mergeCell ref="B73:F73"/>
    <mergeCell ref="B55:D55"/>
    <mergeCell ref="B31:D31"/>
    <mergeCell ref="B57:C57"/>
    <mergeCell ref="B58:C58"/>
    <mergeCell ref="B123:D123"/>
    <mergeCell ref="B132:G132"/>
    <mergeCell ref="B126:G126"/>
    <mergeCell ref="B89:F89"/>
    <mergeCell ref="B95:F95"/>
    <mergeCell ref="B97:F97"/>
    <mergeCell ref="B120:F120"/>
    <mergeCell ref="B44:F44"/>
    <mergeCell ref="B47:C47"/>
    <mergeCell ref="B63:F63"/>
    <mergeCell ref="B64:D64"/>
    <mergeCell ref="B65:D65"/>
    <mergeCell ref="B66:D66"/>
    <mergeCell ref="B68:F68"/>
    <mergeCell ref="B69:C69"/>
    <mergeCell ref="B70:C70"/>
    <mergeCell ref="B36:D36"/>
    <mergeCell ref="B43:F43"/>
    <mergeCell ref="B49:D49"/>
    <mergeCell ref="B51:D51"/>
    <mergeCell ref="B52:D52"/>
    <mergeCell ref="B53:D53"/>
    <mergeCell ref="B54:D54"/>
    <mergeCell ref="B38:D38"/>
    <mergeCell ref="B39:D39"/>
    <mergeCell ref="B37:D37"/>
    <mergeCell ref="B10:F10"/>
    <mergeCell ref="B15:D15"/>
    <mergeCell ref="B21:D21"/>
    <mergeCell ref="B30:D30"/>
    <mergeCell ref="B11:D11"/>
    <mergeCell ref="B17:D17"/>
    <mergeCell ref="B23:D23"/>
    <mergeCell ref="B26:D26"/>
    <mergeCell ref="B27:D27"/>
    <mergeCell ref="B18:D18"/>
    <mergeCell ref="B19:D19"/>
    <mergeCell ref="B24:D24"/>
    <mergeCell ref="B25:D25"/>
    <mergeCell ref="B14:D14"/>
    <mergeCell ref="B20:D20"/>
    <mergeCell ref="B28:D28"/>
    <mergeCell ref="B29:D29"/>
  </mergeCells>
  <pageMargins left="0.75" right="0.75" top="1" bottom="1" header="0" footer="0"/>
  <pageSetup scale="75" orientation="portrait" r:id="rId1"/>
  <headerFooter>
    <oddHeader>&amp;LCommon Data Set 2024-2025</oddHeader>
    <oddFooter>&amp;LCDS-C&amp;C &amp;RPage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3"/>
  <sheetViews>
    <sheetView showGridLines="0" zoomScaleNormal="100" workbookViewId="0">
      <selection activeCell="A2" sqref="A2"/>
    </sheetView>
  </sheetViews>
  <sheetFormatPr defaultColWidth="12.7109375" defaultRowHeight="15" customHeight="1"/>
  <cols>
    <col min="1" max="1" width="4.42578125" customWidth="1"/>
    <col min="2" max="2" width="22.7109375" customWidth="1"/>
    <col min="3" max="7" width="12.7109375" customWidth="1"/>
    <col min="8" max="26" width="8.7109375" customWidth="1"/>
  </cols>
  <sheetData>
    <row r="1" spans="1:7" ht="12.75" customHeight="1">
      <c r="A1" s="400" t="s">
        <v>364</v>
      </c>
      <c r="B1" s="401"/>
      <c r="C1" s="401"/>
      <c r="D1" s="401"/>
      <c r="E1" s="401"/>
      <c r="F1" s="401"/>
      <c r="G1" s="402"/>
    </row>
    <row r="2" spans="1:7" ht="12.75" customHeight="1">
      <c r="A2" s="2"/>
      <c r="B2" s="1"/>
      <c r="C2" s="1"/>
      <c r="D2" s="1"/>
      <c r="E2" s="1"/>
      <c r="F2" s="1"/>
      <c r="G2" s="1"/>
    </row>
    <row r="3" spans="1:7" ht="12.75" customHeight="1">
      <c r="A3" s="2"/>
      <c r="B3" s="42" t="s">
        <v>365</v>
      </c>
      <c r="C3" s="1"/>
      <c r="D3" s="1"/>
      <c r="E3" s="1"/>
      <c r="F3" s="1"/>
      <c r="G3" s="1"/>
    </row>
    <row r="4" spans="1:7" ht="12.75" customHeight="1">
      <c r="A4" s="2"/>
      <c r="B4" s="435"/>
      <c r="C4" s="399"/>
      <c r="D4" s="399"/>
      <c r="E4" s="65" t="s">
        <v>8</v>
      </c>
      <c r="F4" s="65" t="s">
        <v>9</v>
      </c>
      <c r="G4" s="8"/>
    </row>
    <row r="5" spans="1:7" ht="26.25" customHeight="1">
      <c r="A5" s="4" t="s">
        <v>366</v>
      </c>
      <c r="B5" s="414" t="s">
        <v>367</v>
      </c>
      <c r="C5" s="399"/>
      <c r="D5" s="417"/>
      <c r="E5" s="15" t="s">
        <v>1193</v>
      </c>
      <c r="F5" s="15"/>
      <c r="G5" s="74"/>
    </row>
    <row r="6" spans="1:7" ht="41.25" customHeight="1">
      <c r="A6" s="4"/>
      <c r="B6" s="414" t="s">
        <v>368</v>
      </c>
      <c r="C6" s="399"/>
      <c r="D6" s="417"/>
      <c r="E6" s="15" t="s">
        <v>1193</v>
      </c>
      <c r="F6" s="15"/>
      <c r="G6" s="1"/>
    </row>
    <row r="7" spans="1:7" ht="12.75" customHeight="1">
      <c r="A7" s="2"/>
      <c r="B7" s="3"/>
      <c r="C7" s="3"/>
      <c r="D7" s="3"/>
      <c r="E7" s="65"/>
      <c r="F7" s="65"/>
      <c r="G7" s="1"/>
    </row>
    <row r="8" spans="1:7" ht="29.25" customHeight="1">
      <c r="A8" s="4" t="s">
        <v>369</v>
      </c>
      <c r="B8" s="404" t="s">
        <v>1122</v>
      </c>
      <c r="C8" s="399"/>
      <c r="D8" s="399"/>
      <c r="E8" s="399"/>
      <c r="F8" s="399"/>
      <c r="G8" s="399"/>
    </row>
    <row r="9" spans="1:7" ht="20.25" customHeight="1">
      <c r="A9" s="4"/>
      <c r="B9" s="404" t="s">
        <v>370</v>
      </c>
      <c r="C9" s="399"/>
      <c r="D9" s="399"/>
      <c r="E9" s="399"/>
      <c r="F9" s="399"/>
      <c r="G9" s="399"/>
    </row>
    <row r="10" spans="1:7" ht="12.75" customHeight="1">
      <c r="A10" s="4"/>
      <c r="B10" s="138" t="s">
        <v>1066</v>
      </c>
      <c r="C10" s="365" t="s">
        <v>371</v>
      </c>
      <c r="D10" s="365" t="s">
        <v>372</v>
      </c>
      <c r="E10" s="365" t="s">
        <v>373</v>
      </c>
      <c r="F10" s="139"/>
      <c r="G10" s="1"/>
    </row>
    <row r="11" spans="1:7" ht="12.75" customHeight="1">
      <c r="A11" s="4"/>
      <c r="B11" s="364" t="s">
        <v>57</v>
      </c>
      <c r="C11" s="367">
        <v>4294</v>
      </c>
      <c r="D11" s="367">
        <v>3768</v>
      </c>
      <c r="E11" s="367">
        <v>2339</v>
      </c>
      <c r="F11" s="142"/>
      <c r="G11" s="1"/>
    </row>
    <row r="12" spans="1:7" ht="12.75" customHeight="1">
      <c r="A12" s="4"/>
      <c r="B12" s="364" t="s">
        <v>58</v>
      </c>
      <c r="C12" s="367">
        <v>4323</v>
      </c>
      <c r="D12" s="367">
        <v>3812</v>
      </c>
      <c r="E12" s="367">
        <v>2245</v>
      </c>
      <c r="F12" s="142"/>
      <c r="G12" s="1"/>
    </row>
    <row r="13" spans="1:7" ht="12.75" customHeight="1">
      <c r="A13" s="4"/>
      <c r="B13" s="140" t="s">
        <v>59</v>
      </c>
      <c r="C13" s="366"/>
      <c r="D13" s="366"/>
      <c r="E13" s="366"/>
      <c r="F13" s="142"/>
      <c r="G13" s="1"/>
    </row>
    <row r="14" spans="1:7" ht="12.75" customHeight="1">
      <c r="A14" s="4"/>
      <c r="B14" s="140" t="s">
        <v>1104</v>
      </c>
      <c r="C14" s="141"/>
      <c r="D14" s="141"/>
      <c r="E14" s="141"/>
      <c r="F14" s="142"/>
      <c r="G14" s="1"/>
    </row>
    <row r="15" spans="1:7" ht="12.75" customHeight="1">
      <c r="A15" s="4"/>
      <c r="B15" s="143" t="s">
        <v>374</v>
      </c>
      <c r="C15" s="144">
        <f t="shared" ref="C15:E15" si="0">SUM(C11:C12)</f>
        <v>8617</v>
      </c>
      <c r="D15" s="144">
        <f t="shared" si="0"/>
        <v>7580</v>
      </c>
      <c r="E15" s="144">
        <f t="shared" si="0"/>
        <v>4584</v>
      </c>
      <c r="F15" s="142"/>
      <c r="G15" s="1"/>
    </row>
    <row r="17" spans="1:7" ht="15.75">
      <c r="A17" s="2"/>
      <c r="B17" s="69" t="s">
        <v>375</v>
      </c>
      <c r="C17" s="2"/>
      <c r="D17" s="16"/>
      <c r="E17" s="1"/>
      <c r="F17" s="1"/>
      <c r="G17" s="1"/>
    </row>
    <row r="18" spans="1:7" ht="12.75" customHeight="1">
      <c r="A18" s="4" t="s">
        <v>376</v>
      </c>
      <c r="B18" s="463" t="s">
        <v>377</v>
      </c>
      <c r="C18" s="399"/>
      <c r="D18" s="399"/>
      <c r="E18" s="1"/>
      <c r="F18" s="1"/>
      <c r="G18" s="1"/>
    </row>
    <row r="19" spans="1:7" ht="12.75" customHeight="1">
      <c r="A19" s="4"/>
      <c r="B19" s="2"/>
      <c r="C19" s="2"/>
      <c r="D19" s="2"/>
      <c r="E19" s="1"/>
      <c r="F19" s="1"/>
      <c r="G19" s="1"/>
    </row>
    <row r="20" spans="1:7" ht="12.75" customHeight="1">
      <c r="A20" s="15" t="s">
        <v>1193</v>
      </c>
      <c r="B20" s="145" t="s">
        <v>378</v>
      </c>
      <c r="C20" s="146"/>
      <c r="D20" s="1"/>
      <c r="E20" s="1"/>
      <c r="F20" s="1"/>
      <c r="G20" s="1"/>
    </row>
    <row r="21" spans="1:7" ht="12.75" customHeight="1">
      <c r="A21" s="15"/>
      <c r="B21" s="145" t="s">
        <v>379</v>
      </c>
      <c r="C21" s="146"/>
      <c r="D21" s="1"/>
      <c r="E21" s="1"/>
      <c r="F21" s="1"/>
      <c r="G21" s="1"/>
    </row>
    <row r="22" spans="1:7" ht="12.75" customHeight="1">
      <c r="A22" s="15" t="s">
        <v>1193</v>
      </c>
      <c r="B22" s="145" t="s">
        <v>380</v>
      </c>
      <c r="C22" s="146"/>
      <c r="D22" s="1"/>
      <c r="E22" s="1"/>
      <c r="F22" s="1"/>
      <c r="G22" s="1"/>
    </row>
    <row r="23" spans="1:7" ht="12.75" customHeight="1">
      <c r="A23" s="15" t="s">
        <v>1193</v>
      </c>
      <c r="B23" s="145" t="s">
        <v>381</v>
      </c>
      <c r="C23" s="146"/>
      <c r="D23" s="1"/>
      <c r="E23" s="1"/>
      <c r="F23" s="1"/>
      <c r="G23" s="1"/>
    </row>
    <row r="24" spans="1:7" ht="12.75" customHeight="1">
      <c r="A24" s="4"/>
      <c r="B24" s="435"/>
      <c r="C24" s="399"/>
      <c r="D24" s="399"/>
      <c r="E24" s="65" t="s">
        <v>8</v>
      </c>
      <c r="F24" s="65" t="s">
        <v>9</v>
      </c>
      <c r="G24" s="8"/>
    </row>
    <row r="25" spans="1:7" ht="40.5" customHeight="1">
      <c r="A25" s="4" t="s">
        <v>382</v>
      </c>
      <c r="B25" s="414" t="s">
        <v>1149</v>
      </c>
      <c r="C25" s="399"/>
      <c r="D25" s="417"/>
      <c r="E25" s="15" t="s">
        <v>1193</v>
      </c>
      <c r="F25" s="15"/>
      <c r="G25" s="8"/>
    </row>
    <row r="26" spans="1:7" ht="24.75" customHeight="1">
      <c r="A26" s="4"/>
      <c r="B26" s="414" t="s">
        <v>383</v>
      </c>
      <c r="C26" s="399"/>
      <c r="D26" s="399"/>
      <c r="E26" s="134" t="s">
        <v>1198</v>
      </c>
      <c r="F26" s="134"/>
      <c r="G26" s="8"/>
    </row>
    <row r="27" spans="1:7" ht="12.75" customHeight="1">
      <c r="A27" s="2"/>
      <c r="B27" s="1"/>
      <c r="C27" s="1"/>
      <c r="D27" s="1"/>
      <c r="E27" s="1"/>
      <c r="F27" s="1"/>
      <c r="G27" s="1"/>
    </row>
    <row r="28" spans="1:7" ht="12.75" customHeight="1">
      <c r="A28" s="4" t="s">
        <v>384</v>
      </c>
      <c r="B28" s="463" t="s">
        <v>385</v>
      </c>
      <c r="C28" s="399"/>
      <c r="D28" s="399"/>
      <c r="E28" s="399"/>
      <c r="F28" s="1"/>
      <c r="G28" s="1"/>
    </row>
    <row r="29" spans="1:7" ht="12.75" customHeight="1">
      <c r="A29" s="4"/>
      <c r="B29" s="147"/>
      <c r="C29" s="147"/>
      <c r="D29" s="147"/>
      <c r="E29" s="147"/>
      <c r="F29" s="66"/>
      <c r="G29" s="1"/>
    </row>
    <row r="30" spans="1:7" ht="18">
      <c r="A30" s="4"/>
      <c r="B30" s="217" t="s">
        <v>1067</v>
      </c>
      <c r="C30" s="217" t="s">
        <v>386</v>
      </c>
      <c r="D30" s="217" t="s">
        <v>387</v>
      </c>
      <c r="E30" s="217" t="s">
        <v>388</v>
      </c>
      <c r="F30" s="217" t="s">
        <v>389</v>
      </c>
      <c r="G30" s="217" t="s">
        <v>390</v>
      </c>
    </row>
    <row r="31" spans="1:7" ht="12.75" customHeight="1">
      <c r="A31" s="4"/>
      <c r="B31" s="6" t="s">
        <v>391</v>
      </c>
      <c r="C31" s="15"/>
      <c r="D31" s="15"/>
      <c r="E31" s="15"/>
      <c r="F31" s="15" t="s">
        <v>1193</v>
      </c>
      <c r="G31" s="15"/>
    </row>
    <row r="32" spans="1:7" ht="12.75" customHeight="1">
      <c r="A32" s="4"/>
      <c r="B32" s="6" t="s">
        <v>392</v>
      </c>
      <c r="C32" s="15" t="s">
        <v>1193</v>
      </c>
      <c r="D32" s="15"/>
      <c r="E32" s="15"/>
      <c r="F32" s="15"/>
      <c r="G32" s="15"/>
    </row>
    <row r="33" spans="1:7" ht="12.75" customHeight="1">
      <c r="A33" s="4"/>
      <c r="B33" s="6" t="s">
        <v>393</v>
      </c>
      <c r="C33" s="15"/>
      <c r="D33" s="15"/>
      <c r="E33" s="15"/>
      <c r="F33" s="15"/>
      <c r="G33" s="15" t="s">
        <v>1193</v>
      </c>
    </row>
    <row r="34" spans="1:7" ht="12.75" customHeight="1">
      <c r="A34" s="4"/>
      <c r="B34" s="6" t="s">
        <v>206</v>
      </c>
      <c r="C34" s="15"/>
      <c r="D34" s="15"/>
      <c r="E34" s="15"/>
      <c r="F34" s="15"/>
      <c r="G34" s="15" t="s">
        <v>1193</v>
      </c>
    </row>
    <row r="35" spans="1:7" ht="12.75" customHeight="1">
      <c r="A35" s="4"/>
      <c r="B35" s="6" t="s">
        <v>202</v>
      </c>
      <c r="C35" s="15"/>
      <c r="D35" s="15"/>
      <c r="E35" s="15"/>
      <c r="F35" s="15"/>
      <c r="G35" s="15" t="s">
        <v>1193</v>
      </c>
    </row>
    <row r="36" spans="1:7" ht="28.5" customHeight="1">
      <c r="A36" s="4"/>
      <c r="B36" s="6" t="s">
        <v>394</v>
      </c>
      <c r="C36" s="15" t="s">
        <v>1193</v>
      </c>
      <c r="D36" s="15"/>
      <c r="E36" s="15"/>
      <c r="F36" s="15"/>
      <c r="G36" s="15"/>
    </row>
    <row r="37" spans="1:7" ht="12.75" customHeight="1">
      <c r="A37" s="2"/>
      <c r="B37" s="1"/>
      <c r="C37" s="1"/>
      <c r="D37" s="1"/>
      <c r="E37" s="1"/>
      <c r="F37" s="1"/>
      <c r="G37" s="1"/>
    </row>
    <row r="38" spans="1:7" ht="27" customHeight="1">
      <c r="A38" s="4" t="s">
        <v>395</v>
      </c>
      <c r="B38" s="414" t="s">
        <v>396</v>
      </c>
      <c r="C38" s="399"/>
      <c r="D38" s="399"/>
      <c r="E38" s="83" t="s">
        <v>1199</v>
      </c>
      <c r="F38" s="1"/>
      <c r="G38" s="8"/>
    </row>
    <row r="39" spans="1:7" ht="12.75" customHeight="1">
      <c r="A39" s="2"/>
      <c r="B39" s="1"/>
      <c r="C39" s="1"/>
      <c r="D39" s="1"/>
      <c r="E39" s="1"/>
      <c r="F39" s="1"/>
      <c r="G39" s="1"/>
    </row>
    <row r="40" spans="1:7" ht="26.25" customHeight="1">
      <c r="A40" s="4" t="s">
        <v>397</v>
      </c>
      <c r="B40" s="414" t="s">
        <v>398</v>
      </c>
      <c r="C40" s="399"/>
      <c r="D40" s="399"/>
      <c r="E40" s="83">
        <v>2.5</v>
      </c>
      <c r="F40" s="1"/>
      <c r="G40" s="8"/>
    </row>
    <row r="41" spans="1:7" ht="12.75" customHeight="1">
      <c r="A41" s="2"/>
      <c r="B41" s="1"/>
      <c r="C41" s="1"/>
      <c r="D41" s="1"/>
      <c r="E41" s="1"/>
      <c r="F41" s="1"/>
      <c r="G41" s="1"/>
    </row>
    <row r="42" spans="1:7" ht="12.75" customHeight="1">
      <c r="A42" s="4" t="s">
        <v>399</v>
      </c>
      <c r="B42" s="414" t="s">
        <v>400</v>
      </c>
      <c r="C42" s="399"/>
      <c r="D42" s="399"/>
      <c r="E42" s="399"/>
      <c r="F42" s="399"/>
      <c r="G42" s="11"/>
    </row>
    <row r="43" spans="1:7" ht="12.75" customHeight="1">
      <c r="A43" s="4"/>
      <c r="B43" s="440"/>
      <c r="C43" s="412"/>
      <c r="D43" s="412"/>
      <c r="E43" s="412"/>
      <c r="F43" s="412"/>
      <c r="G43" s="412"/>
    </row>
    <row r="44" spans="1:7" ht="12.75" customHeight="1">
      <c r="A44" s="2"/>
      <c r="B44" s="1"/>
      <c r="C44" s="1"/>
      <c r="D44" s="1"/>
      <c r="E44" s="1"/>
      <c r="F44" s="1"/>
      <c r="G44" s="1"/>
    </row>
    <row r="45" spans="1:7" ht="37.5" customHeight="1">
      <c r="A45" s="4" t="s">
        <v>401</v>
      </c>
      <c r="B45" s="418" t="s">
        <v>402</v>
      </c>
      <c r="C45" s="412"/>
      <c r="D45" s="412"/>
      <c r="E45" s="412"/>
      <c r="F45" s="412"/>
      <c r="G45" s="412"/>
    </row>
    <row r="46" spans="1:7" ht="12.75" customHeight="1">
      <c r="A46" s="4" t="s">
        <v>401</v>
      </c>
      <c r="B46" s="149" t="s">
        <v>1068</v>
      </c>
      <c r="C46" s="149" t="s">
        <v>319</v>
      </c>
      <c r="D46" s="149" t="s">
        <v>403</v>
      </c>
      <c r="E46" s="149" t="s">
        <v>404</v>
      </c>
      <c r="F46" s="149" t="s">
        <v>405</v>
      </c>
      <c r="G46" s="149" t="s">
        <v>406</v>
      </c>
    </row>
    <row r="47" spans="1:7" ht="12.75" customHeight="1" thickBot="1">
      <c r="A47" s="4" t="s">
        <v>401</v>
      </c>
      <c r="B47" s="109" t="s">
        <v>378</v>
      </c>
      <c r="C47" s="132"/>
      <c r="D47" s="353" t="s">
        <v>1200</v>
      </c>
      <c r="E47" s="132"/>
      <c r="F47" s="132"/>
      <c r="G47" s="151"/>
    </row>
    <row r="48" spans="1:7" ht="12.75" customHeight="1" thickBot="1">
      <c r="A48" s="4" t="s">
        <v>401</v>
      </c>
      <c r="B48" s="109" t="s">
        <v>379</v>
      </c>
      <c r="C48" s="132"/>
      <c r="D48" s="353"/>
      <c r="E48" s="132"/>
      <c r="F48" s="132"/>
      <c r="G48" s="151"/>
    </row>
    <row r="49" spans="1:7" ht="12.75" customHeight="1" thickBot="1">
      <c r="A49" s="4" t="s">
        <v>401</v>
      </c>
      <c r="B49" s="109" t="s">
        <v>380</v>
      </c>
      <c r="C49" s="132"/>
      <c r="D49" s="353" t="s">
        <v>1201</v>
      </c>
      <c r="E49" s="132"/>
      <c r="F49" s="132"/>
      <c r="G49" s="151"/>
    </row>
    <row r="50" spans="1:7" ht="12.75" customHeight="1" thickBot="1">
      <c r="A50" s="4" t="s">
        <v>401</v>
      </c>
      <c r="B50" s="109" t="s">
        <v>381</v>
      </c>
      <c r="C50" s="132"/>
      <c r="D50" s="353" t="s">
        <v>1202</v>
      </c>
      <c r="E50" s="132"/>
      <c r="F50" s="132"/>
      <c r="G50" s="151"/>
    </row>
    <row r="51" spans="1:7" ht="12.75" customHeight="1">
      <c r="A51" s="4"/>
      <c r="B51" s="1"/>
      <c r="C51" s="152"/>
      <c r="D51" s="152"/>
      <c r="E51" s="152"/>
      <c r="F51" s="152"/>
      <c r="G51" s="17"/>
    </row>
    <row r="52" spans="1:7" ht="12.75" customHeight="1">
      <c r="A52" s="4"/>
      <c r="B52" s="1"/>
      <c r="C52" s="152"/>
      <c r="D52" s="152"/>
      <c r="E52" s="152"/>
      <c r="F52" s="152"/>
      <c r="G52" s="17"/>
    </row>
    <row r="53" spans="1:7" ht="12.75" customHeight="1">
      <c r="A53" s="2"/>
      <c r="B53" s="1"/>
      <c r="C53" s="1"/>
      <c r="D53" s="1"/>
      <c r="E53" s="1"/>
      <c r="F53" s="1"/>
      <c r="G53" s="1"/>
    </row>
    <row r="54" spans="1:7" ht="12.75" customHeight="1">
      <c r="A54" s="4"/>
      <c r="B54" s="435"/>
      <c r="C54" s="399"/>
      <c r="D54" s="399"/>
      <c r="E54" s="64" t="s">
        <v>8</v>
      </c>
      <c r="F54" s="64" t="s">
        <v>9</v>
      </c>
      <c r="G54" s="8"/>
    </row>
    <row r="55" spans="1:7" ht="26.25" customHeight="1">
      <c r="A55" s="4" t="s">
        <v>407</v>
      </c>
      <c r="B55" s="414" t="s">
        <v>408</v>
      </c>
      <c r="C55" s="399"/>
      <c r="D55" s="417"/>
      <c r="E55" s="15"/>
      <c r="F55" s="15" t="s">
        <v>1193</v>
      </c>
      <c r="G55" s="74"/>
    </row>
    <row r="56" spans="1:7" ht="12.75" customHeight="1">
      <c r="A56" s="2"/>
      <c r="B56" s="3"/>
      <c r="C56" s="3"/>
      <c r="D56" s="3"/>
      <c r="E56" s="65"/>
      <c r="F56" s="65"/>
      <c r="G56" s="1"/>
    </row>
    <row r="57" spans="1:7" ht="12.75" customHeight="1">
      <c r="A57" s="4" t="s">
        <v>409</v>
      </c>
      <c r="B57" s="414" t="s">
        <v>410</v>
      </c>
      <c r="C57" s="399"/>
      <c r="D57" s="399"/>
      <c r="E57" s="399"/>
      <c r="F57" s="399"/>
      <c r="G57" s="399"/>
    </row>
    <row r="58" spans="1:7" ht="12.75" customHeight="1">
      <c r="A58" s="4"/>
      <c r="B58" s="440"/>
      <c r="C58" s="412"/>
      <c r="D58" s="412"/>
      <c r="E58" s="412"/>
      <c r="F58" s="412"/>
      <c r="G58" s="412"/>
    </row>
    <row r="59" spans="1:7" ht="12.75" customHeight="1">
      <c r="A59" s="2"/>
      <c r="B59" s="1"/>
      <c r="C59" s="1"/>
      <c r="D59" s="1"/>
      <c r="E59" s="1"/>
      <c r="F59" s="1"/>
      <c r="G59" s="1"/>
    </row>
    <row r="60" spans="1:7" ht="12.75" customHeight="1">
      <c r="A60" s="2"/>
      <c r="B60" s="466" t="s">
        <v>411</v>
      </c>
      <c r="C60" s="399"/>
      <c r="D60" s="1"/>
      <c r="E60" s="1"/>
      <c r="F60" s="1"/>
      <c r="G60" s="1"/>
    </row>
    <row r="61" spans="1:7" ht="27.75" customHeight="1">
      <c r="A61" s="4" t="s">
        <v>412</v>
      </c>
      <c r="B61" s="414" t="s">
        <v>413</v>
      </c>
      <c r="C61" s="399"/>
      <c r="D61" s="153" t="s">
        <v>112</v>
      </c>
      <c r="E61" s="1"/>
      <c r="F61" s="1"/>
      <c r="G61" s="8"/>
    </row>
    <row r="62" spans="1:7" ht="12.75" customHeight="1">
      <c r="A62" s="2"/>
      <c r="B62" s="1"/>
      <c r="C62" s="1"/>
      <c r="D62" s="1"/>
      <c r="E62" s="1"/>
      <c r="F62" s="1"/>
      <c r="G62" s="1"/>
    </row>
    <row r="63" spans="1:7" ht="12.75" customHeight="1">
      <c r="A63" s="4"/>
      <c r="B63" s="435"/>
      <c r="C63" s="399"/>
      <c r="D63" s="399"/>
      <c r="E63" s="64" t="s">
        <v>248</v>
      </c>
      <c r="F63" s="64" t="s">
        <v>414</v>
      </c>
      <c r="G63" s="1"/>
    </row>
    <row r="64" spans="1:7" ht="26.25" customHeight="1">
      <c r="A64" s="4" t="s">
        <v>415</v>
      </c>
      <c r="B64" s="414" t="s">
        <v>416</v>
      </c>
      <c r="C64" s="399"/>
      <c r="D64" s="417"/>
      <c r="E64" s="15">
        <v>66</v>
      </c>
      <c r="F64" s="15" t="s">
        <v>1203</v>
      </c>
      <c r="G64" s="1"/>
    </row>
    <row r="66" spans="1:7" ht="12.75" customHeight="1">
      <c r="A66" s="4"/>
      <c r="B66" s="435"/>
      <c r="C66" s="399"/>
      <c r="D66" s="399"/>
      <c r="E66" s="64" t="s">
        <v>248</v>
      </c>
      <c r="F66" s="64" t="s">
        <v>414</v>
      </c>
      <c r="G66" s="1"/>
    </row>
    <row r="67" spans="1:7" ht="27" customHeight="1">
      <c r="A67" s="4" t="s">
        <v>417</v>
      </c>
      <c r="B67" s="414" t="s">
        <v>418</v>
      </c>
      <c r="C67" s="399"/>
      <c r="D67" s="417"/>
      <c r="E67" s="15"/>
      <c r="F67" s="15"/>
      <c r="G67" s="1"/>
    </row>
    <row r="68" spans="1:7" ht="12.75" customHeight="1">
      <c r="A68" s="2"/>
      <c r="B68" s="1"/>
      <c r="C68" s="1"/>
      <c r="D68" s="1"/>
      <c r="E68" s="1"/>
      <c r="F68" s="1"/>
      <c r="G68" s="1"/>
    </row>
    <row r="69" spans="1:7" ht="27.75" customHeight="1">
      <c r="A69" s="4" t="s">
        <v>419</v>
      </c>
      <c r="B69" s="414" t="s">
        <v>420</v>
      </c>
      <c r="C69" s="399"/>
      <c r="D69" s="417"/>
      <c r="E69" s="153"/>
      <c r="F69" s="70"/>
      <c r="G69" s="8"/>
    </row>
    <row r="70" spans="1:7" ht="12.75" customHeight="1">
      <c r="A70" s="4"/>
      <c r="B70" s="70"/>
      <c r="C70" s="70"/>
      <c r="D70" s="70"/>
      <c r="E70" s="70"/>
      <c r="F70" s="70"/>
      <c r="G70" s="8"/>
    </row>
    <row r="71" spans="1:7" ht="26.25" customHeight="1">
      <c r="A71" s="4" t="s">
        <v>421</v>
      </c>
      <c r="B71" s="414" t="s">
        <v>422</v>
      </c>
      <c r="C71" s="399"/>
      <c r="D71" s="417"/>
      <c r="E71" s="153">
        <v>30</v>
      </c>
      <c r="F71" s="70"/>
      <c r="G71" s="8"/>
    </row>
    <row r="72" spans="1:7" ht="12.75" customHeight="1">
      <c r="A72" s="4"/>
      <c r="B72" s="70"/>
      <c r="C72" s="70"/>
      <c r="D72" s="70"/>
      <c r="E72" s="70"/>
      <c r="F72" s="70"/>
      <c r="G72" s="8"/>
    </row>
    <row r="73" spans="1:7" ht="12.75" customHeight="1">
      <c r="A73" s="4" t="s">
        <v>423</v>
      </c>
      <c r="B73" s="414" t="s">
        <v>424</v>
      </c>
      <c r="C73" s="399"/>
      <c r="D73" s="399"/>
      <c r="E73" s="399"/>
      <c r="F73" s="399"/>
      <c r="G73" s="399"/>
    </row>
    <row r="74" spans="1:7" ht="12.75" customHeight="1">
      <c r="A74" s="4"/>
      <c r="B74" s="440"/>
      <c r="C74" s="412"/>
      <c r="D74" s="412"/>
      <c r="E74" s="412"/>
      <c r="F74" s="412"/>
      <c r="G74" s="412"/>
    </row>
    <row r="75" spans="1:7" ht="12.75" customHeight="1">
      <c r="A75" s="4"/>
      <c r="B75" s="3"/>
      <c r="C75" s="3"/>
      <c r="D75" s="3"/>
      <c r="E75" s="3"/>
      <c r="F75" s="3"/>
      <c r="G75" s="3"/>
    </row>
    <row r="76" spans="1:7" ht="12.75" customHeight="1">
      <c r="A76" s="4"/>
      <c r="B76" s="42" t="s">
        <v>425</v>
      </c>
      <c r="C76" s="3"/>
      <c r="D76" s="3"/>
      <c r="E76" s="3"/>
      <c r="F76" s="3"/>
      <c r="G76" s="3"/>
    </row>
    <row r="77" spans="1:7" ht="12.75" customHeight="1">
      <c r="A77" s="4" t="s">
        <v>426</v>
      </c>
      <c r="B77" s="1" t="s">
        <v>427</v>
      </c>
      <c r="C77" s="1"/>
      <c r="D77" s="1"/>
      <c r="E77" s="1"/>
      <c r="F77" s="3"/>
      <c r="G77" s="3"/>
    </row>
    <row r="78" spans="1:7" ht="12.75" customHeight="1">
      <c r="A78" s="4"/>
      <c r="B78" s="1"/>
      <c r="C78" s="1"/>
      <c r="D78" s="1"/>
      <c r="E78" s="1"/>
      <c r="F78" s="3"/>
      <c r="G78" s="3"/>
    </row>
    <row r="79" spans="1:7" ht="12.75" customHeight="1">
      <c r="A79" s="4"/>
      <c r="B79" s="435"/>
      <c r="C79" s="399"/>
      <c r="D79" s="399"/>
      <c r="E79" s="44" t="s">
        <v>8</v>
      </c>
      <c r="F79" s="154" t="s">
        <v>9</v>
      </c>
      <c r="G79" s="3"/>
    </row>
    <row r="80" spans="1:7" ht="12.75" customHeight="1">
      <c r="A80" s="4"/>
      <c r="B80" s="446" t="s">
        <v>428</v>
      </c>
      <c r="C80" s="399"/>
      <c r="D80" s="417"/>
      <c r="E80" s="15" t="s">
        <v>1193</v>
      </c>
      <c r="F80" s="9"/>
      <c r="G80" s="3"/>
    </row>
    <row r="81" spans="1:6" ht="12.75" customHeight="1">
      <c r="A81" s="4"/>
      <c r="B81" s="446" t="s">
        <v>429</v>
      </c>
      <c r="C81" s="399"/>
      <c r="D81" s="417"/>
      <c r="E81" s="15" t="s">
        <v>1193</v>
      </c>
      <c r="F81" s="9"/>
    </row>
    <row r="82" spans="1:6" ht="12.75" customHeight="1">
      <c r="A82" s="4"/>
      <c r="B82" s="446" t="s">
        <v>430</v>
      </c>
      <c r="C82" s="399"/>
      <c r="D82" s="417"/>
      <c r="E82" s="15" t="s">
        <v>1193</v>
      </c>
      <c r="F82" s="9"/>
    </row>
    <row r="83" spans="1:6" ht="12.75" customHeight="1">
      <c r="A83" s="4"/>
      <c r="B83" s="1"/>
      <c r="C83" s="1"/>
      <c r="D83" s="1"/>
      <c r="E83" s="1"/>
      <c r="F83" s="3"/>
    </row>
    <row r="84" spans="1:6" ht="12.75" customHeight="1">
      <c r="A84" s="2"/>
      <c r="B84" s="435"/>
      <c r="C84" s="399"/>
      <c r="D84" s="399"/>
      <c r="E84" s="44" t="s">
        <v>248</v>
      </c>
      <c r="F84" s="154" t="s">
        <v>414</v>
      </c>
    </row>
    <row r="85" spans="1:6" ht="12.75" customHeight="1">
      <c r="A85" s="4" t="s">
        <v>431</v>
      </c>
      <c r="B85" s="470" t="s">
        <v>432</v>
      </c>
      <c r="C85" s="399"/>
      <c r="D85" s="417"/>
      <c r="E85" s="467"/>
      <c r="F85" s="469"/>
    </row>
    <row r="86" spans="1:6" ht="12.75" customHeight="1">
      <c r="A86" s="4"/>
      <c r="B86" s="399"/>
      <c r="C86" s="399"/>
      <c r="D86" s="417"/>
      <c r="E86" s="468"/>
      <c r="F86" s="468"/>
    </row>
    <row r="87" spans="1:6" ht="12.75" customHeight="1">
      <c r="A87" s="4"/>
      <c r="B87" s="399"/>
      <c r="C87" s="399"/>
      <c r="D87" s="417"/>
      <c r="E87" s="408"/>
      <c r="F87" s="408"/>
    </row>
    <row r="88" spans="1:6" ht="12.75" customHeight="1">
      <c r="A88" s="4"/>
      <c r="B88" s="13"/>
      <c r="C88" s="13"/>
      <c r="D88" s="13"/>
      <c r="E88" s="1"/>
      <c r="F88" s="3"/>
    </row>
    <row r="89" spans="1:6" ht="12.75" customHeight="1">
      <c r="A89" s="2"/>
      <c r="B89" s="435"/>
      <c r="C89" s="399"/>
      <c r="D89" s="399"/>
      <c r="E89" s="44" t="s">
        <v>248</v>
      </c>
      <c r="F89" s="154" t="s">
        <v>414</v>
      </c>
    </row>
    <row r="90" spans="1:6" ht="12.75" customHeight="1">
      <c r="A90" s="4" t="s">
        <v>433</v>
      </c>
      <c r="B90" s="473" t="s">
        <v>434</v>
      </c>
      <c r="C90" s="399"/>
      <c r="D90" s="417"/>
      <c r="E90" s="467"/>
      <c r="F90" s="469"/>
    </row>
    <row r="91" spans="1:6" ht="12.75" customHeight="1">
      <c r="A91" s="4"/>
      <c r="B91" s="399"/>
      <c r="C91" s="399"/>
      <c r="D91" s="417"/>
      <c r="E91" s="468"/>
      <c r="F91" s="468"/>
    </row>
    <row r="92" spans="1:6" ht="12.75" customHeight="1">
      <c r="A92" s="4"/>
      <c r="B92" s="399"/>
      <c r="C92" s="399"/>
      <c r="D92" s="417"/>
      <c r="E92" s="468"/>
      <c r="F92" s="468"/>
    </row>
    <row r="93" spans="1:6" ht="12.75" customHeight="1">
      <c r="A93" s="4"/>
      <c r="B93" s="412"/>
      <c r="C93" s="412"/>
      <c r="D93" s="455"/>
      <c r="E93" s="408"/>
      <c r="F93" s="408"/>
    </row>
    <row r="94" spans="1:6" ht="12.75" customHeight="1">
      <c r="A94" s="4"/>
      <c r="B94" s="155"/>
      <c r="C94" s="155"/>
      <c r="D94" s="155"/>
      <c r="E94" s="1"/>
      <c r="F94" s="3"/>
    </row>
    <row r="95" spans="1:6" ht="12.75" customHeight="1">
      <c r="A95" s="4"/>
      <c r="B95" s="435"/>
      <c r="C95" s="399"/>
      <c r="D95" s="399"/>
      <c r="E95" s="44" t="s">
        <v>8</v>
      </c>
      <c r="F95" s="154" t="s">
        <v>9</v>
      </c>
    </row>
    <row r="96" spans="1:6" ht="12.75" customHeight="1">
      <c r="A96" s="4" t="s">
        <v>435</v>
      </c>
      <c r="B96" s="471" t="s">
        <v>436</v>
      </c>
      <c r="C96" s="399"/>
      <c r="D96" s="417"/>
      <c r="E96" s="467" t="s">
        <v>1193</v>
      </c>
      <c r="F96" s="469"/>
    </row>
    <row r="97" spans="1:6" ht="12.75" customHeight="1">
      <c r="A97" s="4"/>
      <c r="B97" s="412"/>
      <c r="C97" s="412"/>
      <c r="D97" s="455"/>
      <c r="E97" s="408"/>
      <c r="F97" s="408"/>
    </row>
    <row r="98" spans="1:6" ht="12.75" customHeight="1">
      <c r="A98" s="4"/>
      <c r="B98" s="13"/>
      <c r="C98" s="13"/>
      <c r="D98" s="13"/>
      <c r="E98" s="1"/>
      <c r="F98" s="3"/>
    </row>
    <row r="99" spans="1:6" ht="12.75" customHeight="1">
      <c r="A99" s="4"/>
      <c r="B99" s="463" t="s">
        <v>437</v>
      </c>
      <c r="C99" s="399"/>
      <c r="D99" s="399"/>
      <c r="E99" s="399"/>
      <c r="F99" s="399"/>
    </row>
    <row r="100" spans="1:6" ht="12.75" customHeight="1">
      <c r="A100" s="4"/>
      <c r="B100" s="472" t="s">
        <v>1204</v>
      </c>
      <c r="C100" s="412"/>
      <c r="D100" s="412"/>
      <c r="E100" s="412"/>
      <c r="F100" s="412"/>
    </row>
    <row r="101" spans="1:6" ht="12.75" customHeight="1">
      <c r="A101" s="4"/>
      <c r="B101" s="20"/>
      <c r="C101" s="20"/>
      <c r="D101" s="20"/>
      <c r="E101" s="20"/>
      <c r="F101" s="20"/>
    </row>
    <row r="102" spans="1:6" ht="12.75" customHeight="1">
      <c r="A102" s="4" t="s">
        <v>438</v>
      </c>
      <c r="B102" s="463" t="s">
        <v>439</v>
      </c>
      <c r="C102" s="399"/>
      <c r="D102" s="399"/>
      <c r="E102" s="399"/>
      <c r="F102" s="399"/>
    </row>
    <row r="103" spans="1:6" ht="267" customHeight="1">
      <c r="A103" s="4"/>
      <c r="B103" s="440" t="s">
        <v>1205</v>
      </c>
      <c r="C103" s="412"/>
      <c r="D103" s="412"/>
      <c r="E103" s="412"/>
      <c r="F103" s="412"/>
    </row>
  </sheetData>
  <mergeCells count="50">
    <mergeCell ref="B89:D89"/>
    <mergeCell ref="B90:D93"/>
    <mergeCell ref="E90:E93"/>
    <mergeCell ref="F90:F93"/>
    <mergeCell ref="B95:D95"/>
    <mergeCell ref="B96:D97"/>
    <mergeCell ref="B99:F99"/>
    <mergeCell ref="B100:F100"/>
    <mergeCell ref="B102:F102"/>
    <mergeCell ref="B103:F103"/>
    <mergeCell ref="E96:E97"/>
    <mergeCell ref="F96:F97"/>
    <mergeCell ref="B69:D69"/>
    <mergeCell ref="B73:G73"/>
    <mergeCell ref="B74:G74"/>
    <mergeCell ref="E85:E87"/>
    <mergeCell ref="F85:F87"/>
    <mergeCell ref="B71:D71"/>
    <mergeCell ref="B79:D79"/>
    <mergeCell ref="B80:D80"/>
    <mergeCell ref="B81:D81"/>
    <mergeCell ref="B82:D82"/>
    <mergeCell ref="B84:D84"/>
    <mergeCell ref="B85:D87"/>
    <mergeCell ref="B61:C61"/>
    <mergeCell ref="B63:D63"/>
    <mergeCell ref="B64:D64"/>
    <mergeCell ref="B66:D66"/>
    <mergeCell ref="B67:D67"/>
    <mergeCell ref="B54:D54"/>
    <mergeCell ref="B55:D55"/>
    <mergeCell ref="B57:G57"/>
    <mergeCell ref="B58:G58"/>
    <mergeCell ref="B60:C60"/>
    <mergeCell ref="B28:E28"/>
    <mergeCell ref="B38:D38"/>
    <mergeCell ref="B42:F42"/>
    <mergeCell ref="B43:G43"/>
    <mergeCell ref="B45:G45"/>
    <mergeCell ref="B40:D40"/>
    <mergeCell ref="B18:D18"/>
    <mergeCell ref="B24:D24"/>
    <mergeCell ref="B9:G9"/>
    <mergeCell ref="B25:D25"/>
    <mergeCell ref="B26:D26"/>
    <mergeCell ref="A1:G1"/>
    <mergeCell ref="B4:D4"/>
    <mergeCell ref="B5:D5"/>
    <mergeCell ref="B6:D6"/>
    <mergeCell ref="B8:G8"/>
  </mergeCells>
  <hyperlinks>
    <hyperlink ref="B100" r:id="rId1" xr:uid="{B487C1B4-A8E4-4924-ADD9-5DC10E23EBD3}"/>
  </hyperlinks>
  <pageMargins left="0.75" right="0.75" top="1" bottom="1" header="0" footer="0"/>
  <pageSetup scale="75" orientation="portrait" r:id="rId2"/>
  <headerFooter>
    <oddHeader>&amp;LCommon Data Set 2024-2025</oddHeader>
    <oddFooter>&amp;LCDS-D&amp;RPage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
  <sheetViews>
    <sheetView showGridLines="0" zoomScale="120" zoomScaleNormal="120" workbookViewId="0">
      <selection activeCell="A2" sqref="A2"/>
    </sheetView>
  </sheetViews>
  <sheetFormatPr defaultColWidth="12.7109375" defaultRowHeight="15" customHeight="1"/>
  <cols>
    <col min="1" max="1" width="4.42578125" customWidth="1"/>
    <col min="2" max="2" width="66.28515625" customWidth="1"/>
    <col min="3" max="3" width="12.7109375" customWidth="1"/>
    <col min="4" max="4" width="9.28515625" customWidth="1"/>
    <col min="5" max="6" width="8.7109375" hidden="1" customWidth="1"/>
    <col min="7" max="26" width="8.7109375" customWidth="1"/>
  </cols>
  <sheetData>
    <row r="1" spans="1:3" ht="12.75" customHeight="1">
      <c r="A1" s="400" t="s">
        <v>440</v>
      </c>
      <c r="B1" s="401"/>
      <c r="C1" s="402"/>
    </row>
    <row r="2" spans="1:3" ht="12.75" customHeight="1">
      <c r="A2" s="156"/>
      <c r="B2" s="156"/>
      <c r="C2" s="156"/>
    </row>
    <row r="3" spans="1:3" ht="28.5" customHeight="1">
      <c r="A3" s="4" t="s">
        <v>441</v>
      </c>
      <c r="B3" s="242" t="s">
        <v>442</v>
      </c>
    </row>
    <row r="4" spans="1:3" ht="13.5" customHeight="1">
      <c r="A4" s="4"/>
      <c r="B4" s="14"/>
      <c r="C4" s="21"/>
    </row>
    <row r="5" spans="1:3" ht="12.75" customHeight="1">
      <c r="A5" s="15" t="s">
        <v>1193</v>
      </c>
      <c r="B5" s="16" t="s">
        <v>443</v>
      </c>
      <c r="C5" s="157"/>
    </row>
    <row r="6" spans="1:3" ht="12.75" customHeight="1">
      <c r="A6" s="15"/>
      <c r="B6" s="16" t="s">
        <v>444</v>
      </c>
      <c r="C6" s="157"/>
    </row>
    <row r="7" spans="1:3" ht="12.75" customHeight="1">
      <c r="A7" s="15" t="s">
        <v>1193</v>
      </c>
      <c r="B7" s="16" t="s">
        <v>445</v>
      </c>
      <c r="C7" s="157"/>
    </row>
    <row r="8" spans="1:3" ht="12.75" customHeight="1">
      <c r="A8" s="15" t="s">
        <v>1193</v>
      </c>
      <c r="B8" s="16" t="s">
        <v>446</v>
      </c>
      <c r="C8" s="157"/>
    </row>
    <row r="9" spans="1:3" ht="12.75" customHeight="1">
      <c r="A9" s="15" t="s">
        <v>1193</v>
      </c>
      <c r="B9" s="16" t="s">
        <v>447</v>
      </c>
      <c r="C9" s="157"/>
    </row>
    <row r="10" spans="1:3" ht="12.75" customHeight="1">
      <c r="A10" s="15" t="s">
        <v>1193</v>
      </c>
      <c r="B10" s="16" t="s">
        <v>448</v>
      </c>
      <c r="C10" s="157"/>
    </row>
    <row r="11" spans="1:3" ht="12.75" customHeight="1">
      <c r="A11" s="15"/>
      <c r="B11" s="16" t="s">
        <v>449</v>
      </c>
      <c r="C11" s="157"/>
    </row>
    <row r="12" spans="1:3" ht="12.75" customHeight="1">
      <c r="A12" s="15"/>
      <c r="B12" s="16" t="s">
        <v>450</v>
      </c>
      <c r="C12" s="157"/>
    </row>
    <row r="13" spans="1:3" ht="12.75" customHeight="1">
      <c r="A13" s="15"/>
      <c r="B13" s="16" t="s">
        <v>451</v>
      </c>
      <c r="C13" s="157"/>
    </row>
    <row r="14" spans="1:3" ht="12.75" customHeight="1">
      <c r="A14" s="15" t="s">
        <v>1193</v>
      </c>
      <c r="B14" s="16" t="s">
        <v>452</v>
      </c>
      <c r="C14" s="157"/>
    </row>
    <row r="15" spans="1:3" ht="12.75" customHeight="1">
      <c r="A15" s="15" t="s">
        <v>1193</v>
      </c>
      <c r="B15" s="16" t="s">
        <v>453</v>
      </c>
      <c r="C15" s="157"/>
    </row>
    <row r="16" spans="1:3" ht="12.75" customHeight="1">
      <c r="A16" s="15" t="s">
        <v>1193</v>
      </c>
      <c r="B16" s="16" t="s">
        <v>454</v>
      </c>
      <c r="C16" s="157"/>
    </row>
    <row r="17" spans="1:3" ht="12.75" customHeight="1">
      <c r="A17" s="15"/>
      <c r="B17" s="16" t="s">
        <v>455</v>
      </c>
      <c r="C17" s="157"/>
    </row>
    <row r="18" spans="1:3" ht="12.75" customHeight="1">
      <c r="A18" s="15" t="s">
        <v>1193</v>
      </c>
      <c r="B18" s="16" t="s">
        <v>456</v>
      </c>
      <c r="C18" s="157"/>
    </row>
    <row r="19" spans="1:3" ht="12.75" customHeight="1">
      <c r="A19" s="15" t="s">
        <v>1193</v>
      </c>
      <c r="B19" s="16" t="s">
        <v>457</v>
      </c>
      <c r="C19" s="157"/>
    </row>
    <row r="20" spans="1:3" ht="12.75" customHeight="1">
      <c r="A20" s="15" t="s">
        <v>1193</v>
      </c>
      <c r="B20" s="16" t="s">
        <v>458</v>
      </c>
      <c r="C20" s="157"/>
    </row>
    <row r="21" spans="1:3" ht="12.75" customHeight="1">
      <c r="A21" s="15" t="s">
        <v>1193</v>
      </c>
      <c r="B21" s="16" t="s">
        <v>459</v>
      </c>
      <c r="C21" s="157"/>
    </row>
    <row r="22" spans="1:3" ht="12.75" customHeight="1">
      <c r="A22" s="15"/>
      <c r="B22" s="16" t="s">
        <v>460</v>
      </c>
      <c r="C22" s="157"/>
    </row>
    <row r="23" spans="1:3" ht="12.75" customHeight="1">
      <c r="A23" s="15"/>
      <c r="B23" s="16" t="s">
        <v>461</v>
      </c>
      <c r="C23" s="157"/>
    </row>
    <row r="24" spans="1:3" ht="12.75" customHeight="1">
      <c r="A24" s="2"/>
      <c r="B24" s="457"/>
      <c r="C24" s="412"/>
    </row>
    <row r="25" spans="1:3" ht="12.75" customHeight="1">
      <c r="A25" s="2"/>
      <c r="B25" s="1"/>
      <c r="C25" s="1"/>
    </row>
    <row r="26" spans="1:3" ht="12.75" customHeight="1">
      <c r="A26" s="4" t="s">
        <v>462</v>
      </c>
      <c r="B26" s="5" t="s">
        <v>463</v>
      </c>
      <c r="C26" s="1"/>
    </row>
    <row r="27" spans="1:3" ht="12.75" customHeight="1">
      <c r="A27" s="2"/>
      <c r="B27" s="1"/>
      <c r="C27" s="1"/>
    </row>
    <row r="28" spans="1:3" ht="24.75" customHeight="1">
      <c r="A28" s="62" t="s">
        <v>464</v>
      </c>
      <c r="B28" s="70" t="s">
        <v>465</v>
      </c>
      <c r="C28" s="70"/>
    </row>
    <row r="29" spans="1:3" ht="12.75" customHeight="1">
      <c r="A29" s="9" t="s">
        <v>1193</v>
      </c>
      <c r="B29" s="16" t="s">
        <v>466</v>
      </c>
      <c r="C29" s="157"/>
    </row>
    <row r="30" spans="1:3" ht="12.75" customHeight="1">
      <c r="A30" s="9"/>
      <c r="B30" s="16" t="s">
        <v>467</v>
      </c>
      <c r="C30" s="157"/>
    </row>
    <row r="31" spans="1:3" ht="12.75" customHeight="1">
      <c r="A31" s="9" t="s">
        <v>1193</v>
      </c>
      <c r="B31" s="16" t="s">
        <v>468</v>
      </c>
      <c r="C31" s="157"/>
    </row>
    <row r="32" spans="1:3" ht="12.75" customHeight="1">
      <c r="A32" s="9"/>
      <c r="B32" s="16" t="s">
        <v>469</v>
      </c>
      <c r="C32" s="157"/>
    </row>
    <row r="33" spans="1:3" ht="12.75" customHeight="1">
      <c r="A33" s="9" t="s">
        <v>1193</v>
      </c>
      <c r="B33" s="16" t="s">
        <v>180</v>
      </c>
      <c r="C33" s="157"/>
    </row>
    <row r="34" spans="1:3" ht="12.75" customHeight="1">
      <c r="A34" s="9"/>
      <c r="B34" s="16" t="s">
        <v>470</v>
      </c>
      <c r="C34" s="157"/>
    </row>
    <row r="35" spans="1:3" ht="12.75" customHeight="1">
      <c r="A35" s="9" t="s">
        <v>1193</v>
      </c>
      <c r="B35" s="16" t="s">
        <v>471</v>
      </c>
      <c r="C35" s="157"/>
    </row>
    <row r="36" spans="1:3" ht="12.75" customHeight="1">
      <c r="A36" s="9" t="s">
        <v>1193</v>
      </c>
      <c r="B36" s="16" t="s">
        <v>472</v>
      </c>
      <c r="C36" s="157"/>
    </row>
    <row r="37" spans="1:3" ht="12.75" customHeight="1">
      <c r="A37" s="9" t="s">
        <v>1193</v>
      </c>
      <c r="B37" s="16" t="s">
        <v>175</v>
      </c>
      <c r="C37" s="157"/>
    </row>
    <row r="38" spans="1:3" ht="12.75" customHeight="1">
      <c r="A38" s="9"/>
      <c r="B38" s="16" t="s">
        <v>473</v>
      </c>
      <c r="C38" s="157"/>
    </row>
    <row r="39" spans="1:3" ht="12.75" customHeight="1">
      <c r="A39" s="9" t="s">
        <v>1193</v>
      </c>
      <c r="B39" s="16" t="s">
        <v>474</v>
      </c>
      <c r="C39" s="157"/>
    </row>
    <row r="40" spans="1:3" ht="12.75" customHeight="1">
      <c r="A40" s="9" t="s">
        <v>1193</v>
      </c>
      <c r="B40" s="16" t="s">
        <v>475</v>
      </c>
      <c r="C40" s="157"/>
    </row>
    <row r="41" spans="1:3" ht="12.75" customHeight="1">
      <c r="A41" s="9" t="s">
        <v>1193</v>
      </c>
      <c r="B41" s="16" t="s">
        <v>40</v>
      </c>
      <c r="C41" s="157"/>
    </row>
    <row r="42" spans="1:3" ht="12.75" customHeight="1">
      <c r="A42" s="2"/>
      <c r="B42" s="474" t="s">
        <v>1215</v>
      </c>
      <c r="C42" s="412"/>
    </row>
  </sheetData>
  <mergeCells count="3">
    <mergeCell ref="A1:C1"/>
    <mergeCell ref="B24:C24"/>
    <mergeCell ref="B42:C42"/>
  </mergeCells>
  <pageMargins left="0.75" right="0.75" top="1" bottom="1" header="0" footer="0"/>
  <pageSetup scale="75" orientation="portrait" r:id="rId1"/>
  <headerFooter>
    <oddHeader>&amp;LCommon Data Set 2024-2025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
  <sheetViews>
    <sheetView showGridLines="0" zoomScale="110" zoomScaleNormal="110" workbookViewId="0">
      <selection activeCell="A2" sqref="A2"/>
    </sheetView>
  </sheetViews>
  <sheetFormatPr defaultColWidth="12.7109375" defaultRowHeight="15" customHeight="1"/>
  <cols>
    <col min="1" max="1" width="3.7109375" customWidth="1"/>
    <col min="2" max="2" width="35.7109375" customWidth="1"/>
    <col min="3" max="3" width="16.28515625" customWidth="1"/>
    <col min="4" max="5" width="16.7109375" customWidth="1"/>
    <col min="6" max="6" width="15.7109375" customWidth="1"/>
    <col min="7" max="7" width="0.7109375" customWidth="1"/>
    <col min="8" max="25" width="8.7109375" customWidth="1"/>
  </cols>
  <sheetData>
    <row r="1" spans="1:6" ht="12.75" customHeight="1">
      <c r="A1" s="400" t="s">
        <v>476</v>
      </c>
      <c r="B1" s="401"/>
      <c r="C1" s="401"/>
      <c r="D1" s="401"/>
      <c r="E1" s="401"/>
      <c r="F1" s="402"/>
    </row>
    <row r="2" spans="1:6" ht="8.25" customHeight="1">
      <c r="A2" s="2"/>
      <c r="B2" s="1"/>
      <c r="C2" s="1"/>
      <c r="D2" s="1"/>
      <c r="E2" s="1"/>
      <c r="F2" s="1"/>
    </row>
    <row r="3" spans="1:6" ht="28.5" customHeight="1">
      <c r="A3" s="4" t="s">
        <v>477</v>
      </c>
      <c r="B3" s="243" t="s">
        <v>1150</v>
      </c>
      <c r="C3" s="222"/>
      <c r="D3" s="222"/>
      <c r="E3" s="222"/>
      <c r="F3" s="222"/>
    </row>
    <row r="4" spans="1:6" ht="37.5" customHeight="1">
      <c r="A4" s="4"/>
      <c r="B4" s="223"/>
      <c r="C4" s="158" t="s">
        <v>1003</v>
      </c>
      <c r="D4" s="159" t="s">
        <v>60</v>
      </c>
    </row>
    <row r="5" spans="1:6" ht="39.75" customHeight="1">
      <c r="A5" s="4"/>
      <c r="B5" s="219" t="s">
        <v>1004</v>
      </c>
      <c r="C5" s="108">
        <v>3.4700000000000002E-2</v>
      </c>
      <c r="D5" s="160">
        <v>1.9900000000000001E-2</v>
      </c>
    </row>
    <row r="6" spans="1:6" ht="12.75" customHeight="1">
      <c r="A6" s="4"/>
      <c r="B6" s="241" t="s">
        <v>478</v>
      </c>
      <c r="C6" s="160">
        <v>1.7999999999999999E-2</v>
      </c>
      <c r="D6" s="160">
        <v>2.5999999999999999E-2</v>
      </c>
    </row>
    <row r="7" spans="1:6" ht="12.75" customHeight="1">
      <c r="A7" s="4"/>
      <c r="B7" s="241" t="s">
        <v>479</v>
      </c>
      <c r="C7" s="160">
        <v>1.6E-2</v>
      </c>
      <c r="D7" s="160">
        <v>3.1E-2</v>
      </c>
    </row>
    <row r="8" spans="1:6" ht="26.45" customHeight="1">
      <c r="A8" s="4"/>
      <c r="B8" s="241" t="s">
        <v>480</v>
      </c>
      <c r="C8" s="160">
        <v>0.40200000000000002</v>
      </c>
      <c r="D8" s="160">
        <v>0.17599999999999999</v>
      </c>
    </row>
    <row r="9" spans="1:6" ht="12.75" customHeight="1">
      <c r="A9" s="4"/>
      <c r="B9" s="241" t="s">
        <v>481</v>
      </c>
      <c r="C9" s="160">
        <v>0.6</v>
      </c>
      <c r="D9" s="160">
        <v>0.82</v>
      </c>
    </row>
    <row r="10" spans="1:6" ht="12.75" customHeight="1">
      <c r="A10" s="4"/>
      <c r="B10" s="241" t="s">
        <v>482</v>
      </c>
      <c r="C10" s="160">
        <v>1E-3</v>
      </c>
      <c r="D10" s="160">
        <v>0.1124</v>
      </c>
    </row>
    <row r="11" spans="1:6" ht="12.75" customHeight="1">
      <c r="A11" s="4"/>
      <c r="B11" s="241" t="s">
        <v>483</v>
      </c>
      <c r="C11" s="161">
        <v>18.03</v>
      </c>
      <c r="D11" s="161">
        <v>20.74</v>
      </c>
    </row>
    <row r="12" spans="1:6" ht="27.75" customHeight="1">
      <c r="A12" s="4"/>
      <c r="B12" s="241" t="s">
        <v>484</v>
      </c>
      <c r="C12" s="161">
        <v>18.03</v>
      </c>
      <c r="D12" s="161">
        <v>21.34</v>
      </c>
    </row>
    <row r="13" spans="1:6" ht="9.75" customHeight="1">
      <c r="A13" s="2"/>
      <c r="B13" s="1"/>
      <c r="C13" s="1"/>
      <c r="D13" s="1"/>
      <c r="E13" s="1"/>
      <c r="F13" s="1"/>
    </row>
    <row r="14" spans="1:6" ht="12.75" customHeight="1">
      <c r="A14" s="4" t="s">
        <v>485</v>
      </c>
      <c r="B14" s="70" t="s">
        <v>486</v>
      </c>
    </row>
    <row r="15" spans="1:6" ht="12.75" customHeight="1">
      <c r="A15" s="4"/>
      <c r="B15" s="62"/>
      <c r="C15" s="3"/>
      <c r="D15" s="3"/>
      <c r="E15" s="13"/>
      <c r="F15" s="13"/>
    </row>
    <row r="16" spans="1:6" ht="12.75" customHeight="1">
      <c r="A16" s="15" t="s">
        <v>1193</v>
      </c>
      <c r="B16" s="82" t="s">
        <v>487</v>
      </c>
      <c r="C16" s="17"/>
      <c r="D16" s="3"/>
      <c r="E16" s="13"/>
      <c r="F16" s="13"/>
    </row>
    <row r="17" spans="1:4" ht="12.75" customHeight="1">
      <c r="A17" s="15" t="s">
        <v>1193</v>
      </c>
      <c r="B17" s="3" t="s">
        <v>488</v>
      </c>
      <c r="C17" s="17"/>
      <c r="D17" s="1"/>
    </row>
    <row r="18" spans="1:4" ht="12.75" customHeight="1">
      <c r="A18" s="15" t="s">
        <v>1193</v>
      </c>
      <c r="B18" s="3" t="s">
        <v>489</v>
      </c>
      <c r="C18" s="17"/>
      <c r="D18" s="1"/>
    </row>
    <row r="19" spans="1:4" ht="12.75" customHeight="1">
      <c r="A19" s="15" t="s">
        <v>1193</v>
      </c>
      <c r="B19" s="3" t="s">
        <v>490</v>
      </c>
      <c r="C19" s="17"/>
      <c r="D19" s="1"/>
    </row>
    <row r="20" spans="1:4" ht="12.75" customHeight="1">
      <c r="A20" s="15" t="s">
        <v>1193</v>
      </c>
      <c r="B20" s="3" t="s">
        <v>491</v>
      </c>
      <c r="C20" s="17"/>
      <c r="D20" s="1"/>
    </row>
    <row r="21" spans="1:4" ht="12.75" customHeight="1">
      <c r="A21" s="15" t="s">
        <v>1193</v>
      </c>
      <c r="B21" s="477" t="s">
        <v>492</v>
      </c>
      <c r="C21" s="478"/>
      <c r="D21" s="478"/>
    </row>
    <row r="22" spans="1:4" ht="12.75" customHeight="1">
      <c r="A22" s="15" t="s">
        <v>1193</v>
      </c>
      <c r="B22" s="3" t="s">
        <v>493</v>
      </c>
      <c r="C22" s="17"/>
      <c r="D22" s="1"/>
    </row>
    <row r="23" spans="1:4" ht="12.75" customHeight="1">
      <c r="A23" s="15" t="s">
        <v>1193</v>
      </c>
      <c r="B23" s="3" t="s">
        <v>494</v>
      </c>
      <c r="C23" s="17"/>
      <c r="D23" s="1"/>
    </row>
    <row r="24" spans="1:4" ht="12.75" customHeight="1">
      <c r="A24" s="15" t="s">
        <v>1193</v>
      </c>
      <c r="B24" s="3" t="s">
        <v>495</v>
      </c>
      <c r="C24" s="17"/>
      <c r="D24" s="1"/>
    </row>
    <row r="25" spans="1:4" ht="12.75" customHeight="1">
      <c r="A25" s="15"/>
      <c r="B25" s="3" t="s">
        <v>496</v>
      </c>
      <c r="C25" s="17"/>
      <c r="D25" s="1"/>
    </row>
    <row r="26" spans="1:4" ht="12.75" customHeight="1">
      <c r="A26" s="15" t="s">
        <v>1193</v>
      </c>
      <c r="B26" s="3" t="s">
        <v>497</v>
      </c>
      <c r="C26" s="17"/>
      <c r="D26" s="1"/>
    </row>
    <row r="27" spans="1:4" ht="12.75" customHeight="1">
      <c r="A27" s="15" t="s">
        <v>1193</v>
      </c>
      <c r="B27" s="3" t="s">
        <v>498</v>
      </c>
      <c r="C27" s="17"/>
      <c r="D27" s="1"/>
    </row>
    <row r="28" spans="1:4" ht="12.75" customHeight="1">
      <c r="A28" s="15" t="s">
        <v>1193</v>
      </c>
      <c r="B28" s="3" t="s">
        <v>499</v>
      </c>
      <c r="C28" s="17"/>
      <c r="D28" s="1"/>
    </row>
    <row r="29" spans="1:4" ht="12.75" customHeight="1">
      <c r="A29" s="15" t="s">
        <v>1193</v>
      </c>
      <c r="B29" s="3" t="s">
        <v>500</v>
      </c>
      <c r="C29" s="17"/>
      <c r="D29" s="1"/>
    </row>
    <row r="30" spans="1:4" ht="12.75" customHeight="1">
      <c r="A30" s="15" t="s">
        <v>1193</v>
      </c>
      <c r="B30" s="3" t="s">
        <v>501</v>
      </c>
      <c r="C30" s="17"/>
      <c r="D30" s="1"/>
    </row>
    <row r="31" spans="1:4" ht="12.75" customHeight="1">
      <c r="A31" s="15" t="s">
        <v>1193</v>
      </c>
      <c r="B31" s="3" t="s">
        <v>502</v>
      </c>
      <c r="C31" s="17"/>
      <c r="D31" s="1"/>
    </row>
    <row r="32" spans="1:4" ht="12.75" customHeight="1">
      <c r="A32" s="15" t="s">
        <v>1193</v>
      </c>
      <c r="B32" s="3" t="s">
        <v>503</v>
      </c>
      <c r="C32" s="17"/>
      <c r="D32" s="1"/>
    </row>
    <row r="33" spans="1:6" ht="12.75" customHeight="1">
      <c r="A33" s="15" t="s">
        <v>1193</v>
      </c>
      <c r="B33" s="3" t="s">
        <v>504</v>
      </c>
      <c r="C33" s="17"/>
      <c r="D33" s="1"/>
      <c r="E33" s="1"/>
      <c r="F33" s="1"/>
    </row>
    <row r="34" spans="1:6" ht="12.75" customHeight="1">
      <c r="A34" s="15" t="s">
        <v>1193</v>
      </c>
      <c r="B34" s="3" t="s">
        <v>505</v>
      </c>
      <c r="C34" s="17"/>
      <c r="D34" s="1"/>
      <c r="E34" s="1"/>
      <c r="F34" s="1"/>
    </row>
    <row r="35" spans="1:6" ht="12.75" customHeight="1">
      <c r="A35" s="15" t="s">
        <v>1193</v>
      </c>
      <c r="B35" s="3" t="s">
        <v>506</v>
      </c>
      <c r="C35" s="17"/>
      <c r="D35" s="1"/>
      <c r="E35" s="1"/>
      <c r="F35" s="1"/>
    </row>
    <row r="36" spans="1:6" ht="12.75" customHeight="1">
      <c r="A36" s="15" t="s">
        <v>1193</v>
      </c>
      <c r="B36" s="3" t="s">
        <v>507</v>
      </c>
      <c r="C36" s="17"/>
      <c r="D36" s="1"/>
      <c r="E36" s="1"/>
      <c r="F36" s="1"/>
    </row>
    <row r="37" spans="1:6" ht="12.75" customHeight="1">
      <c r="A37" s="2"/>
      <c r="B37" s="1"/>
      <c r="C37" s="1"/>
      <c r="D37" s="1"/>
      <c r="E37" s="1"/>
      <c r="F37" s="1"/>
    </row>
    <row r="38" spans="1:6" ht="12.75" customHeight="1">
      <c r="A38" s="4" t="s">
        <v>508</v>
      </c>
      <c r="B38" s="479" t="s">
        <v>509</v>
      </c>
      <c r="C38" s="412"/>
      <c r="D38" s="412"/>
      <c r="E38" s="412"/>
      <c r="F38" s="412"/>
    </row>
    <row r="39" spans="1:6" s="244" customFormat="1" ht="43.15" customHeight="1">
      <c r="A39" s="46"/>
      <c r="B39" s="113" t="s">
        <v>1069</v>
      </c>
      <c r="C39" s="280" t="s">
        <v>510</v>
      </c>
      <c r="D39" s="162" t="s">
        <v>511</v>
      </c>
      <c r="E39" s="220" t="s">
        <v>512</v>
      </c>
      <c r="F39" s="220" t="s">
        <v>513</v>
      </c>
    </row>
    <row r="40" spans="1:6" ht="12.75" customHeight="1">
      <c r="A40" s="4"/>
      <c r="B40" s="294" t="s">
        <v>514</v>
      </c>
      <c r="C40" s="295"/>
      <c r="D40" s="368" t="s">
        <v>1193</v>
      </c>
      <c r="E40" s="151"/>
      <c r="F40" s="221"/>
    </row>
    <row r="41" spans="1:6" ht="12.75" customHeight="1">
      <c r="A41" s="4"/>
      <c r="B41" s="294" t="s">
        <v>515</v>
      </c>
      <c r="C41" s="295"/>
      <c r="D41" s="368"/>
      <c r="E41" s="151" t="s">
        <v>1193</v>
      </c>
      <c r="F41" s="221"/>
    </row>
    <row r="42" spans="1:6" ht="12.75" customHeight="1">
      <c r="A42" s="4"/>
      <c r="B42" s="294" t="s">
        <v>516</v>
      </c>
      <c r="C42" s="295"/>
      <c r="D42" s="368" t="s">
        <v>1193</v>
      </c>
      <c r="E42" s="151"/>
      <c r="F42" s="221"/>
    </row>
    <row r="43" spans="1:6" ht="9" customHeight="1">
      <c r="A43" s="2"/>
      <c r="B43" s="1"/>
      <c r="C43" s="1"/>
      <c r="D43" s="1"/>
      <c r="E43" s="1"/>
      <c r="F43" s="1"/>
    </row>
    <row r="44" spans="1:6" ht="26.65" customHeight="1">
      <c r="A44" s="4" t="s">
        <v>517</v>
      </c>
      <c r="B44" s="196" t="s">
        <v>1002</v>
      </c>
    </row>
    <row r="45" spans="1:6" ht="12.75" customHeight="1">
      <c r="A45" s="15" t="s">
        <v>1193</v>
      </c>
      <c r="B45" s="3" t="s">
        <v>518</v>
      </c>
      <c r="C45" s="163"/>
      <c r="D45" s="16"/>
      <c r="E45" s="1"/>
      <c r="F45" s="1"/>
    </row>
    <row r="46" spans="1:6" ht="12.75" customHeight="1">
      <c r="A46" s="15"/>
      <c r="B46" s="3" t="s">
        <v>519</v>
      </c>
      <c r="C46" s="163"/>
      <c r="D46" s="16"/>
      <c r="E46" s="1"/>
      <c r="F46" s="1"/>
    </row>
    <row r="47" spans="1:6" ht="12.75" customHeight="1">
      <c r="A47" s="15"/>
      <c r="B47" s="3" t="s">
        <v>520</v>
      </c>
      <c r="C47" s="163"/>
      <c r="D47" s="16"/>
      <c r="E47" s="1"/>
      <c r="F47" s="1"/>
    </row>
    <row r="48" spans="1:6" ht="13.5" customHeight="1">
      <c r="A48" s="15"/>
      <c r="B48" s="475" t="s">
        <v>521</v>
      </c>
      <c r="C48" s="476"/>
      <c r="D48" s="16"/>
      <c r="E48" s="1"/>
      <c r="F48" s="1"/>
    </row>
    <row r="49" spans="1:4" ht="12.75" customHeight="1">
      <c r="A49" s="15" t="s">
        <v>1193</v>
      </c>
      <c r="B49" s="475" t="s">
        <v>522</v>
      </c>
      <c r="C49" s="476"/>
      <c r="D49" s="16"/>
    </row>
    <row r="50" spans="1:4" ht="13.5" customHeight="1">
      <c r="A50" s="15" t="s">
        <v>1193</v>
      </c>
      <c r="B50" s="475" t="s">
        <v>523</v>
      </c>
      <c r="C50" s="476"/>
      <c r="D50" s="16"/>
    </row>
    <row r="51" spans="1:4" ht="12.75" customHeight="1">
      <c r="A51" s="15" t="s">
        <v>1193</v>
      </c>
      <c r="B51" s="475" t="s">
        <v>524</v>
      </c>
      <c r="C51" s="476"/>
      <c r="D51" s="476"/>
    </row>
    <row r="52" spans="1:4" ht="12.75" customHeight="1">
      <c r="A52" s="15" t="s">
        <v>1193</v>
      </c>
      <c r="B52" s="3" t="s">
        <v>525</v>
      </c>
      <c r="C52" s="163"/>
      <c r="D52" s="16"/>
    </row>
    <row r="53" spans="1:4" ht="12.75" customHeight="1">
      <c r="A53" s="15"/>
      <c r="B53" s="3" t="s">
        <v>526</v>
      </c>
      <c r="C53" s="163"/>
      <c r="D53" s="16"/>
    </row>
    <row r="54" spans="1:4" ht="12.75" customHeight="1">
      <c r="A54" s="15" t="s">
        <v>1193</v>
      </c>
      <c r="B54" s="3" t="s">
        <v>527</v>
      </c>
      <c r="C54" s="163"/>
      <c r="D54" s="16"/>
    </row>
    <row r="55" spans="1:4" ht="12.75" customHeight="1">
      <c r="A55" s="15" t="s">
        <v>1193</v>
      </c>
      <c r="B55" s="3" t="s">
        <v>528</v>
      </c>
      <c r="C55" s="163"/>
      <c r="D55" s="16"/>
    </row>
    <row r="56" spans="1:4" ht="12.75" customHeight="1">
      <c r="A56" s="15" t="s">
        <v>1193</v>
      </c>
      <c r="B56" s="3" t="s">
        <v>529</v>
      </c>
      <c r="C56" s="163"/>
      <c r="D56" s="16"/>
    </row>
    <row r="57" spans="1:4" ht="13.5" customHeight="1">
      <c r="A57" s="15"/>
      <c r="B57" s="3" t="s">
        <v>530</v>
      </c>
      <c r="C57" s="163"/>
      <c r="D57" s="16"/>
    </row>
    <row r="58" spans="1:4" ht="13.5" customHeight="1">
      <c r="A58" s="4"/>
      <c r="B58" s="3"/>
      <c r="C58" s="17"/>
      <c r="D58" s="8"/>
    </row>
    <row r="59" spans="1:4" ht="3.75" customHeight="1">
      <c r="A59" s="4"/>
      <c r="B59" s="463"/>
      <c r="C59" s="463"/>
      <c r="D59" s="1"/>
    </row>
  </sheetData>
  <mergeCells count="8">
    <mergeCell ref="B50:C50"/>
    <mergeCell ref="B51:D51"/>
    <mergeCell ref="B59:C59"/>
    <mergeCell ref="A1:F1"/>
    <mergeCell ref="B21:D21"/>
    <mergeCell ref="B38:F38"/>
    <mergeCell ref="B48:C48"/>
    <mergeCell ref="B49:C49"/>
  </mergeCells>
  <pageMargins left="0.75" right="0.75" top="1" bottom="1" header="0" footer="0"/>
  <pageSetup scale="75" orientation="portrait" r:id="rId1"/>
  <headerFooter>
    <oddHeader>&amp;LCommon Data Set 2024-2025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3"/>
  <sheetViews>
    <sheetView showGridLines="0" zoomScaleNormal="100" workbookViewId="0">
      <selection activeCell="A2" sqref="A2"/>
    </sheetView>
  </sheetViews>
  <sheetFormatPr defaultColWidth="12.7109375" defaultRowHeight="15" customHeight="1"/>
  <cols>
    <col min="1" max="1" width="3.7109375" customWidth="1"/>
    <col min="2" max="2" width="31.7109375" customWidth="1"/>
    <col min="3" max="5" width="18.7109375" customWidth="1"/>
    <col min="6" max="6" width="0.7109375" customWidth="1"/>
    <col min="7" max="26" width="8.7109375" customWidth="1"/>
  </cols>
  <sheetData>
    <row r="1" spans="1:6" ht="12.75" customHeight="1">
      <c r="A1" s="400" t="s">
        <v>531</v>
      </c>
      <c r="B1" s="401"/>
      <c r="C1" s="401"/>
      <c r="D1" s="401"/>
      <c r="E1" s="402"/>
      <c r="F1" s="1"/>
    </row>
    <row r="2" spans="1:6" ht="6.75" customHeight="1">
      <c r="A2" s="156"/>
      <c r="B2" s="156"/>
      <c r="C2" s="156"/>
      <c r="D2" s="156"/>
      <c r="E2" s="156"/>
      <c r="F2" s="1"/>
    </row>
    <row r="3" spans="1:6" ht="12.75" customHeight="1">
      <c r="A3" s="4" t="s">
        <v>532</v>
      </c>
      <c r="B3" s="145" t="s">
        <v>533</v>
      </c>
      <c r="C3" s="145"/>
      <c r="D3" s="145"/>
      <c r="E3" s="145"/>
      <c r="F3" s="1"/>
    </row>
    <row r="4" spans="1:6" ht="12.75" customHeight="1">
      <c r="A4" s="2"/>
      <c r="B4" s="480"/>
      <c r="C4" s="412"/>
      <c r="D4" s="412"/>
      <c r="E4" s="412"/>
      <c r="F4" s="1"/>
    </row>
    <row r="5" spans="1:6" ht="12.75" customHeight="1">
      <c r="A5" s="2"/>
      <c r="B5" s="8"/>
      <c r="C5" s="8"/>
      <c r="D5" s="8"/>
      <c r="E5" s="8"/>
      <c r="F5" s="1"/>
    </row>
    <row r="6" spans="1:6" ht="27.75" customHeight="1">
      <c r="A6" s="2"/>
      <c r="B6" s="434" t="s">
        <v>1139</v>
      </c>
      <c r="C6" s="399"/>
      <c r="D6" s="399"/>
      <c r="E6" s="399"/>
      <c r="F6" s="399"/>
    </row>
    <row r="7" spans="1:6" ht="14.25" customHeight="1">
      <c r="A7" s="2"/>
      <c r="B7" s="62"/>
      <c r="C7" s="62"/>
      <c r="D7" s="62"/>
      <c r="E7" s="62"/>
      <c r="F7" s="1"/>
    </row>
    <row r="8" spans="1:6" ht="12" customHeight="1">
      <c r="A8" s="15" t="s">
        <v>1193</v>
      </c>
      <c r="B8" s="414" t="s">
        <v>1216</v>
      </c>
      <c r="C8" s="399"/>
      <c r="D8" s="399"/>
      <c r="E8" s="399"/>
      <c r="F8" s="399"/>
    </row>
    <row r="9" spans="1:6" ht="13.5" customHeight="1">
      <c r="A9" s="2"/>
      <c r="B9" s="399"/>
      <c r="C9" s="399"/>
      <c r="D9" s="399"/>
      <c r="E9" s="399"/>
      <c r="F9" s="399"/>
    </row>
    <row r="10" spans="1:6" ht="12.75" customHeight="1">
      <c r="A10" s="2"/>
      <c r="B10" s="399"/>
      <c r="C10" s="399"/>
      <c r="D10" s="399"/>
      <c r="E10" s="399"/>
      <c r="F10" s="399"/>
    </row>
    <row r="11" spans="1:6" ht="12.75" customHeight="1">
      <c r="A11" s="2"/>
      <c r="B11" s="440"/>
      <c r="C11" s="412"/>
      <c r="D11" s="412"/>
      <c r="E11" s="412"/>
      <c r="F11" s="1"/>
    </row>
    <row r="12" spans="1:6" ht="12.75" customHeight="1">
      <c r="A12" s="4"/>
      <c r="B12" s="4"/>
      <c r="C12" s="4"/>
      <c r="D12" s="4"/>
      <c r="E12" s="4"/>
      <c r="F12" s="1"/>
    </row>
    <row r="13" spans="1:6" ht="14.25" customHeight="1">
      <c r="A13" s="4" t="s">
        <v>534</v>
      </c>
      <c r="B13" s="449" t="s">
        <v>1080</v>
      </c>
      <c r="C13" s="399"/>
      <c r="D13" s="399"/>
      <c r="E13" s="399"/>
      <c r="F13" s="1"/>
    </row>
    <row r="14" spans="1:6" ht="39" customHeight="1">
      <c r="A14" s="4"/>
      <c r="B14" s="445" t="s">
        <v>1137</v>
      </c>
      <c r="C14" s="399"/>
      <c r="D14" s="399"/>
      <c r="E14" s="399"/>
      <c r="F14" s="1"/>
    </row>
    <row r="15" spans="1:6" ht="28.5" customHeight="1">
      <c r="A15" s="4"/>
      <c r="B15" s="449" t="s">
        <v>535</v>
      </c>
      <c r="C15" s="399"/>
      <c r="D15" s="399"/>
      <c r="E15" s="399"/>
      <c r="F15" s="399"/>
    </row>
    <row r="16" spans="1:6" ht="15" customHeight="1">
      <c r="A16" s="4"/>
      <c r="B16" s="445" t="s">
        <v>1088</v>
      </c>
      <c r="C16" s="399"/>
      <c r="D16" s="399"/>
      <c r="E16" s="399"/>
      <c r="F16" s="399"/>
    </row>
    <row r="17" spans="1:6" ht="28.5" customHeight="1">
      <c r="A17" s="4"/>
      <c r="B17" s="449" t="s">
        <v>536</v>
      </c>
      <c r="C17" s="399"/>
      <c r="D17" s="399"/>
      <c r="E17" s="399"/>
      <c r="F17" s="399"/>
    </row>
    <row r="18" spans="1:6" ht="14.25" customHeight="1">
      <c r="A18" s="4"/>
      <c r="B18" s="445" t="s">
        <v>537</v>
      </c>
      <c r="C18" s="399"/>
      <c r="D18" s="399"/>
      <c r="E18" s="399"/>
      <c r="F18" s="399"/>
    </row>
    <row r="19" spans="1:6" ht="9.75" customHeight="1">
      <c r="A19" s="4"/>
      <c r="B19" s="1"/>
      <c r="C19" s="68"/>
      <c r="D19" s="4"/>
      <c r="E19" s="4"/>
      <c r="F19" s="1"/>
    </row>
    <row r="20" spans="1:6" ht="12.75" customHeight="1">
      <c r="A20" s="4" t="s">
        <v>534</v>
      </c>
      <c r="B20" s="248" t="s">
        <v>539</v>
      </c>
      <c r="C20" s="249" t="s">
        <v>538</v>
      </c>
      <c r="D20" s="249" t="s">
        <v>60</v>
      </c>
      <c r="E20" s="1"/>
      <c r="F20" s="1"/>
    </row>
    <row r="21" spans="1:6" ht="12.75" customHeight="1">
      <c r="A21" s="4"/>
      <c r="B21" s="12" t="s">
        <v>540</v>
      </c>
      <c r="C21" s="164"/>
      <c r="D21" s="164"/>
      <c r="E21" s="1"/>
      <c r="F21" s="1"/>
    </row>
    <row r="22" spans="1:6" ht="12.75" customHeight="1"/>
    <row r="23" spans="1:6" ht="12.75" customHeight="1">
      <c r="A23" s="4"/>
      <c r="B23" s="165" t="s">
        <v>541</v>
      </c>
      <c r="C23" s="249" t="s">
        <v>538</v>
      </c>
      <c r="D23" s="249" t="s">
        <v>60</v>
      </c>
      <c r="E23" s="1"/>
      <c r="F23" s="1"/>
    </row>
    <row r="24" spans="1:6" ht="12.75" customHeight="1">
      <c r="A24" s="4"/>
      <c r="B24" s="12" t="s">
        <v>542</v>
      </c>
      <c r="C24" s="164">
        <v>10856</v>
      </c>
      <c r="D24" s="164">
        <v>10856</v>
      </c>
      <c r="E24" s="1"/>
      <c r="F24" s="1"/>
    </row>
    <row r="25" spans="1:6" ht="12.75" customHeight="1">
      <c r="A25" s="4"/>
      <c r="B25" s="12" t="s">
        <v>543</v>
      </c>
      <c r="C25" s="164">
        <v>10856</v>
      </c>
      <c r="D25" s="164">
        <v>10856</v>
      </c>
      <c r="E25" s="1"/>
      <c r="F25" s="1"/>
    </row>
    <row r="26" spans="1:6" ht="12.75" customHeight="1">
      <c r="A26" s="4"/>
      <c r="B26" s="12" t="s">
        <v>544</v>
      </c>
      <c r="C26" s="164">
        <v>26893.800000000003</v>
      </c>
      <c r="D26" s="164">
        <v>26893.800000000003</v>
      </c>
      <c r="E26" s="1"/>
      <c r="F26" s="1"/>
    </row>
    <row r="27" spans="1:6" ht="12.75" customHeight="1">
      <c r="A27" s="4"/>
      <c r="B27" s="6" t="s">
        <v>1020</v>
      </c>
      <c r="C27" s="164">
        <v>26893.800000000003</v>
      </c>
      <c r="D27" s="164">
        <v>26893.800000000003</v>
      </c>
      <c r="E27" s="1"/>
      <c r="F27" s="1"/>
    </row>
    <row r="28" spans="1:6" ht="12.75" customHeight="1">
      <c r="A28" s="4"/>
      <c r="B28" s="245"/>
      <c r="C28" s="246"/>
      <c r="D28" s="247"/>
      <c r="E28" s="1"/>
      <c r="F28" s="1"/>
    </row>
    <row r="29" spans="1:6" ht="12.75" customHeight="1">
      <c r="A29" s="4"/>
      <c r="B29" s="166" t="s">
        <v>545</v>
      </c>
      <c r="C29" s="249" t="s">
        <v>538</v>
      </c>
      <c r="D29" s="249" t="s">
        <v>60</v>
      </c>
      <c r="E29" s="1"/>
      <c r="F29" s="1"/>
    </row>
    <row r="30" spans="1:6" ht="12.75" customHeight="1">
      <c r="A30" s="4"/>
      <c r="B30" s="6" t="s">
        <v>1070</v>
      </c>
      <c r="C30" s="164">
        <v>1032</v>
      </c>
      <c r="D30" s="164">
        <v>1032</v>
      </c>
      <c r="E30" s="1"/>
      <c r="F30" s="1"/>
    </row>
    <row r="31" spans="1:6" ht="12.75" customHeight="1">
      <c r="A31" s="4"/>
      <c r="B31" s="6" t="s">
        <v>1089</v>
      </c>
      <c r="C31" s="164">
        <v>11286</v>
      </c>
      <c r="D31" s="164">
        <v>11286</v>
      </c>
      <c r="E31" s="1"/>
      <c r="F31" s="1"/>
    </row>
    <row r="32" spans="1:6" ht="12.75" customHeight="1">
      <c r="A32" s="4"/>
      <c r="B32" s="6" t="s">
        <v>1083</v>
      </c>
      <c r="C32" s="164">
        <v>5230</v>
      </c>
      <c r="D32" s="164">
        <v>5230</v>
      </c>
      <c r="E32" s="1"/>
      <c r="F32" s="1"/>
    </row>
    <row r="33" spans="1:6" ht="15" customHeight="1">
      <c r="A33" s="4"/>
      <c r="B33" s="6" t="s">
        <v>1084</v>
      </c>
      <c r="C33" s="164">
        <v>6056</v>
      </c>
      <c r="D33" s="164">
        <v>6056</v>
      </c>
      <c r="E33" s="1"/>
      <c r="F33" s="1"/>
    </row>
    <row r="34" spans="1:6" ht="9" customHeight="1">
      <c r="A34" s="2"/>
      <c r="B34" s="1"/>
      <c r="C34" s="1"/>
      <c r="D34" s="1"/>
      <c r="E34" s="1"/>
      <c r="F34" s="1"/>
    </row>
    <row r="35" spans="1:6" ht="26.25" customHeight="1">
      <c r="A35" s="4"/>
      <c r="B35" s="414" t="s">
        <v>1081</v>
      </c>
      <c r="C35" s="399"/>
      <c r="D35" s="399"/>
      <c r="E35" s="44"/>
      <c r="F35" s="1"/>
    </row>
    <row r="36" spans="1:6" ht="12.75" customHeight="1">
      <c r="A36" s="4"/>
      <c r="B36" s="3"/>
      <c r="C36" s="3"/>
      <c r="D36" s="167"/>
      <c r="E36" s="1"/>
      <c r="F36" s="1"/>
    </row>
    <row r="37" spans="1:6" ht="12.75" customHeight="1">
      <c r="A37" s="4"/>
      <c r="B37" s="3" t="s">
        <v>333</v>
      </c>
      <c r="C37" s="440"/>
      <c r="D37" s="412"/>
      <c r="E37" s="412"/>
      <c r="F37" s="1"/>
    </row>
    <row r="38" spans="1:6" ht="12.75" customHeight="1">
      <c r="A38" s="4"/>
      <c r="B38" s="414"/>
      <c r="C38" s="399"/>
      <c r="D38" s="399"/>
      <c r="E38" s="399"/>
      <c r="F38" s="399"/>
    </row>
    <row r="39" spans="1:6" ht="12.75" customHeight="1">
      <c r="A39" s="2"/>
      <c r="B39" s="435"/>
      <c r="C39" s="399"/>
      <c r="D39" s="64" t="s">
        <v>546</v>
      </c>
      <c r="E39" s="64" t="s">
        <v>547</v>
      </c>
      <c r="F39" s="1"/>
    </row>
    <row r="40" spans="1:6" ht="25.5" customHeight="1">
      <c r="A40" s="4" t="s">
        <v>548</v>
      </c>
      <c r="B40" s="481" t="s">
        <v>549</v>
      </c>
      <c r="C40" s="482"/>
      <c r="D40" s="161"/>
      <c r="E40" s="161"/>
      <c r="F40" s="1"/>
    </row>
    <row r="41" spans="1:6" ht="12.75" customHeight="1">
      <c r="A41" s="2"/>
      <c r="B41" s="1"/>
      <c r="C41" s="1"/>
      <c r="D41" s="1"/>
      <c r="E41" s="1"/>
      <c r="F41" s="1"/>
    </row>
    <row r="42" spans="1:6" ht="12.75" customHeight="1">
      <c r="A42" s="2"/>
      <c r="B42" s="435"/>
      <c r="C42" s="399"/>
      <c r="D42" s="64" t="s">
        <v>8</v>
      </c>
      <c r="E42" s="64" t="s">
        <v>9</v>
      </c>
      <c r="F42" s="1"/>
    </row>
    <row r="43" spans="1:6" ht="27.75" customHeight="1">
      <c r="A43" s="4" t="s">
        <v>550</v>
      </c>
      <c r="B43" s="481" t="s">
        <v>551</v>
      </c>
      <c r="C43" s="482"/>
      <c r="D43" s="151"/>
      <c r="E43" s="151" t="s">
        <v>1193</v>
      </c>
      <c r="F43" s="1"/>
    </row>
    <row r="44" spans="1:6" ht="28.5" customHeight="1">
      <c r="A44" s="4" t="s">
        <v>552</v>
      </c>
      <c r="B44" s="414" t="s">
        <v>553</v>
      </c>
      <c r="C44" s="399"/>
      <c r="D44" s="151" t="s">
        <v>1193</v>
      </c>
      <c r="E44" s="168"/>
      <c r="F44" s="1"/>
    </row>
    <row r="45" spans="1:6" ht="28.5" customHeight="1">
      <c r="A45" s="4"/>
      <c r="B45" s="414" t="s">
        <v>554</v>
      </c>
      <c r="C45" s="399"/>
      <c r="D45" s="169"/>
      <c r="E45" s="17"/>
      <c r="F45" s="1"/>
    </row>
    <row r="46" spans="1:6" ht="12.75" customHeight="1">
      <c r="A46" s="2"/>
      <c r="B46" s="483"/>
      <c r="C46" s="399"/>
      <c r="D46" s="399"/>
      <c r="E46" s="399"/>
      <c r="F46" s="1"/>
    </row>
    <row r="47" spans="1:6" ht="19.5" customHeight="1">
      <c r="A47" s="4" t="s">
        <v>555</v>
      </c>
      <c r="B47" s="418" t="s">
        <v>556</v>
      </c>
      <c r="C47" s="412"/>
      <c r="D47" s="412"/>
      <c r="E47" s="412"/>
      <c r="F47" s="1"/>
    </row>
    <row r="48" spans="1:6" ht="27.75" customHeight="1">
      <c r="A48" s="4"/>
      <c r="B48" s="150"/>
      <c r="C48" s="113" t="s">
        <v>557</v>
      </c>
      <c r="D48" s="113" t="s">
        <v>558</v>
      </c>
      <c r="E48" s="113" t="s">
        <v>559</v>
      </c>
      <c r="F48" s="1"/>
    </row>
    <row r="49" spans="1:5" ht="12.75" customHeight="1">
      <c r="A49" s="4"/>
      <c r="B49" s="109" t="s">
        <v>560</v>
      </c>
      <c r="C49" s="164">
        <v>1430</v>
      </c>
      <c r="D49" s="164">
        <v>1430</v>
      </c>
      <c r="E49" s="164">
        <v>1430</v>
      </c>
    </row>
    <row r="50" spans="1:5" ht="12.75" customHeight="1">
      <c r="A50" s="4"/>
      <c r="B50" s="109" t="s">
        <v>1085</v>
      </c>
      <c r="C50" s="250" t="s">
        <v>1071</v>
      </c>
      <c r="D50" s="250" t="s">
        <v>1071</v>
      </c>
      <c r="E50" s="164">
        <v>6066</v>
      </c>
    </row>
    <row r="51" spans="1:5" ht="12.75" customHeight="1">
      <c r="A51" s="4"/>
      <c r="B51" s="109" t="s">
        <v>1086</v>
      </c>
      <c r="C51" s="250" t="s">
        <v>1071</v>
      </c>
      <c r="D51" s="164">
        <v>5168</v>
      </c>
      <c r="E51" s="164">
        <v>5168</v>
      </c>
    </row>
    <row r="52" spans="1:5" ht="12.75" customHeight="1">
      <c r="A52" s="4"/>
      <c r="B52" s="110" t="s">
        <v>1087</v>
      </c>
      <c r="C52" s="250" t="s">
        <v>1071</v>
      </c>
      <c r="D52" s="250" t="s">
        <v>1071</v>
      </c>
      <c r="E52" s="164"/>
    </row>
    <row r="53" spans="1:5" ht="12.75" customHeight="1">
      <c r="A53" s="4"/>
      <c r="B53" s="109" t="s">
        <v>561</v>
      </c>
      <c r="C53" s="164">
        <v>1439</v>
      </c>
      <c r="D53" s="164">
        <v>2633</v>
      </c>
      <c r="E53" s="164">
        <v>2633</v>
      </c>
    </row>
    <row r="54" spans="1:5" ht="12.75" customHeight="1">
      <c r="A54" s="4"/>
      <c r="B54" s="109" t="s">
        <v>562</v>
      </c>
      <c r="C54" s="164">
        <v>3889</v>
      </c>
      <c r="D54" s="164">
        <v>3889</v>
      </c>
      <c r="E54" s="164">
        <v>3889</v>
      </c>
    </row>
    <row r="55" spans="1:5" ht="12.75" customHeight="1">
      <c r="A55" s="2"/>
      <c r="B55" s="446" t="s">
        <v>1082</v>
      </c>
      <c r="C55" s="399"/>
      <c r="D55" s="399"/>
      <c r="E55" s="399"/>
    </row>
    <row r="56" spans="1:5" ht="12.75" customHeight="1">
      <c r="A56" s="2"/>
      <c r="B56" s="1"/>
      <c r="C56" s="1"/>
      <c r="D56" s="1"/>
      <c r="E56" s="1"/>
    </row>
    <row r="57" spans="1:5" ht="12.75" customHeight="1">
      <c r="A57" s="4" t="s">
        <v>563</v>
      </c>
      <c r="B57" s="418" t="s">
        <v>564</v>
      </c>
      <c r="C57" s="412"/>
      <c r="D57" s="1"/>
      <c r="E57" s="1"/>
    </row>
    <row r="58" spans="1:5" ht="12.75" customHeight="1">
      <c r="A58" s="4"/>
      <c r="B58" s="12" t="s">
        <v>565</v>
      </c>
      <c r="C58" s="170"/>
      <c r="D58" s="1"/>
      <c r="E58" s="1"/>
    </row>
    <row r="59" spans="1:5" ht="12.75" customHeight="1">
      <c r="A59" s="4"/>
      <c r="B59" s="12" t="s">
        <v>566</v>
      </c>
      <c r="C59" s="170"/>
      <c r="D59" s="1"/>
      <c r="E59" s="1"/>
    </row>
    <row r="60" spans="1:5" ht="12.75" customHeight="1">
      <c r="A60" s="4"/>
      <c r="B60" s="12" t="s">
        <v>567</v>
      </c>
      <c r="C60" s="374">
        <v>362</v>
      </c>
      <c r="D60" s="1"/>
      <c r="E60" s="1"/>
    </row>
    <row r="61" spans="1:5" ht="12.75" customHeight="1">
      <c r="A61" s="4"/>
      <c r="B61" s="12" t="s">
        <v>568</v>
      </c>
      <c r="C61" s="374">
        <v>362</v>
      </c>
      <c r="D61" s="1"/>
      <c r="E61" s="1"/>
    </row>
    <row r="62" spans="1:5" ht="12.75" customHeight="1">
      <c r="A62" s="4"/>
      <c r="B62" s="12" t="s">
        <v>569</v>
      </c>
      <c r="C62" s="374">
        <v>896</v>
      </c>
      <c r="D62" s="1"/>
      <c r="E62" s="1"/>
    </row>
    <row r="63" spans="1:5" ht="12.75" customHeight="1">
      <c r="A63" s="4"/>
      <c r="B63" s="12" t="s">
        <v>1021</v>
      </c>
      <c r="C63" s="374">
        <v>896</v>
      </c>
      <c r="D63" s="1"/>
      <c r="E63" s="1"/>
    </row>
  </sheetData>
  <mergeCells count="24">
    <mergeCell ref="B55:E55"/>
    <mergeCell ref="B57:C57"/>
    <mergeCell ref="B39:C39"/>
    <mergeCell ref="B40:C40"/>
    <mergeCell ref="B42:C42"/>
    <mergeCell ref="B43:C43"/>
    <mergeCell ref="B44:C44"/>
    <mergeCell ref="B45:C45"/>
    <mergeCell ref="B46:E46"/>
    <mergeCell ref="B18:F18"/>
    <mergeCell ref="B35:D35"/>
    <mergeCell ref="C37:E37"/>
    <mergeCell ref="B38:F38"/>
    <mergeCell ref="B47:E47"/>
    <mergeCell ref="B13:E13"/>
    <mergeCell ref="B14:E14"/>
    <mergeCell ref="B15:F15"/>
    <mergeCell ref="B16:F16"/>
    <mergeCell ref="B17:F17"/>
    <mergeCell ref="A1:E1"/>
    <mergeCell ref="B4:E4"/>
    <mergeCell ref="B6:F6"/>
    <mergeCell ref="B8:F10"/>
    <mergeCell ref="B11:E11"/>
  </mergeCells>
  <pageMargins left="0.75" right="0.75" top="1" bottom="1" header="0" footer="0"/>
  <pageSetup scale="75" orientation="portrait" r:id="rId1"/>
  <headerFooter>
    <oddHeader>&amp;LCommon Data Set 2024-2025</oddHeader>
    <oddFooter>&amp;LCDS-G&amp;RPage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16"/>
  <sheetViews>
    <sheetView showGridLines="0" zoomScaleNormal="100" workbookViewId="0">
      <selection activeCell="A2" sqref="A2"/>
    </sheetView>
  </sheetViews>
  <sheetFormatPr defaultColWidth="12.7109375" defaultRowHeight="15" customHeight="1"/>
  <cols>
    <col min="1" max="1" width="4.7109375" customWidth="1"/>
    <col min="2" max="2" width="2.42578125" customWidth="1"/>
    <col min="3" max="3" width="41" customWidth="1"/>
    <col min="4" max="6" width="14.28515625" customWidth="1"/>
    <col min="7" max="7" width="9.28515625" customWidth="1"/>
    <col min="8" max="26" width="8.7109375" hidden="1" customWidth="1"/>
  </cols>
  <sheetData>
    <row r="1" spans="1:6" ht="12.75" customHeight="1">
      <c r="A1" s="400" t="s">
        <v>570</v>
      </c>
      <c r="B1" s="401"/>
      <c r="C1" s="401"/>
      <c r="D1" s="401"/>
      <c r="E1" s="401"/>
      <c r="F1" s="402"/>
    </row>
    <row r="2" spans="1:6" ht="12" customHeight="1">
      <c r="A2" s="2"/>
      <c r="B2" s="1"/>
      <c r="C2" s="1"/>
      <c r="D2" s="1"/>
      <c r="E2" s="1"/>
      <c r="F2" s="1"/>
    </row>
    <row r="3" spans="1:6" ht="12.75" customHeight="1">
      <c r="A3" s="2"/>
      <c r="B3" s="487" t="s">
        <v>571</v>
      </c>
      <c r="C3" s="487"/>
      <c r="D3" s="487"/>
      <c r="E3" s="487"/>
      <c r="F3" s="487"/>
    </row>
    <row r="4" spans="1:6" ht="8.25" customHeight="1">
      <c r="A4" s="4"/>
      <c r="B4" s="445"/>
      <c r="C4" s="399"/>
      <c r="D4" s="399"/>
      <c r="E4" s="399"/>
      <c r="F4" s="399"/>
    </row>
    <row r="5" spans="1:6" ht="20.25" customHeight="1">
      <c r="A5" s="4"/>
      <c r="B5" s="445" t="s">
        <v>572</v>
      </c>
      <c r="C5" s="445"/>
      <c r="D5" s="445"/>
      <c r="E5" s="445"/>
      <c r="F5" s="445"/>
    </row>
    <row r="6" spans="1:6" ht="32.25" customHeight="1">
      <c r="A6" s="4"/>
      <c r="B6" s="445" t="s">
        <v>573</v>
      </c>
      <c r="C6" s="445"/>
      <c r="D6" s="445"/>
      <c r="E6" s="445"/>
      <c r="F6" s="445"/>
    </row>
    <row r="7" spans="1:6" ht="44.25" customHeight="1">
      <c r="A7" s="4"/>
      <c r="B7" s="445" t="s">
        <v>574</v>
      </c>
      <c r="C7" s="445"/>
      <c r="D7" s="445"/>
      <c r="E7" s="445"/>
      <c r="F7" s="445"/>
    </row>
    <row r="8" spans="1:6" ht="30.75" customHeight="1">
      <c r="A8" s="4"/>
      <c r="B8" s="445" t="s">
        <v>575</v>
      </c>
      <c r="C8" s="445"/>
      <c r="D8" s="445"/>
      <c r="E8" s="445"/>
      <c r="F8" s="445"/>
    </row>
    <row r="9" spans="1:6" ht="28.5" customHeight="1">
      <c r="A9" s="4"/>
      <c r="B9" s="445" t="s">
        <v>576</v>
      </c>
      <c r="C9" s="445"/>
      <c r="D9" s="445"/>
      <c r="E9" s="445"/>
      <c r="F9" s="445"/>
    </row>
    <row r="10" spans="1:6" ht="44.25" customHeight="1">
      <c r="A10" s="4"/>
      <c r="B10" s="445" t="s">
        <v>577</v>
      </c>
      <c r="C10" s="445"/>
      <c r="D10" s="445"/>
      <c r="E10" s="445"/>
      <c r="F10" s="445"/>
    </row>
    <row r="11" spans="1:6" ht="31.5" customHeight="1">
      <c r="A11" s="4"/>
      <c r="B11" s="445" t="s">
        <v>578</v>
      </c>
      <c r="C11" s="445"/>
      <c r="D11" s="445"/>
      <c r="E11" s="445"/>
      <c r="F11" s="445"/>
    </row>
    <row r="12" spans="1:6" ht="31.5" customHeight="1">
      <c r="A12" s="4"/>
      <c r="B12" s="445" t="s">
        <v>579</v>
      </c>
      <c r="C12" s="445"/>
      <c r="D12" s="445"/>
      <c r="E12" s="445"/>
      <c r="F12" s="445"/>
    </row>
    <row r="13" spans="1:6" ht="65.25" customHeight="1">
      <c r="A13" s="4"/>
      <c r="B13" s="445" t="s">
        <v>580</v>
      </c>
      <c r="C13" s="445"/>
      <c r="D13" s="445"/>
      <c r="E13" s="445"/>
      <c r="F13" s="445"/>
    </row>
    <row r="14" spans="1:6" ht="13.5" customHeight="1">
      <c r="A14" s="4"/>
      <c r="B14" s="449" t="s">
        <v>581</v>
      </c>
      <c r="C14" s="399"/>
      <c r="D14" s="399"/>
      <c r="E14" s="399"/>
      <c r="F14" s="399"/>
    </row>
    <row r="15" spans="1:6" ht="13.5" customHeight="1">
      <c r="A15" s="4"/>
      <c r="B15" s="71"/>
      <c r="C15" s="71" t="s">
        <v>582</v>
      </c>
      <c r="D15" s="445" t="s">
        <v>583</v>
      </c>
      <c r="E15" s="445"/>
      <c r="F15" s="71"/>
    </row>
    <row r="16" spans="1:6" ht="13.5" customHeight="1">
      <c r="A16" s="4"/>
      <c r="B16" s="71"/>
      <c r="C16" s="71" t="s">
        <v>584</v>
      </c>
      <c r="D16" s="445" t="s">
        <v>585</v>
      </c>
      <c r="E16" s="445"/>
      <c r="F16" s="71"/>
    </row>
    <row r="17" spans="1:6" ht="13.5" customHeight="1">
      <c r="A17" s="4"/>
      <c r="B17" s="71"/>
      <c r="C17" s="71" t="s">
        <v>586</v>
      </c>
      <c r="D17" s="445" t="s">
        <v>587</v>
      </c>
      <c r="E17" s="445"/>
      <c r="F17" s="71"/>
    </row>
    <row r="18" spans="1:6" ht="12.75" customHeight="1">
      <c r="A18" s="4"/>
      <c r="B18" s="71"/>
      <c r="C18" s="71" t="s">
        <v>588</v>
      </c>
      <c r="D18" s="445" t="s">
        <v>589</v>
      </c>
      <c r="E18" s="445"/>
      <c r="F18" s="71"/>
    </row>
    <row r="19" spans="1:6" ht="18.75" customHeight="1">
      <c r="A19" s="4"/>
      <c r="B19" s="71"/>
      <c r="C19" s="71" t="s">
        <v>590</v>
      </c>
      <c r="D19" s="71"/>
      <c r="E19" s="71"/>
      <c r="F19" s="71"/>
    </row>
    <row r="20" spans="1:6" ht="31.5" customHeight="1">
      <c r="A20" s="4"/>
      <c r="B20" s="445" t="s">
        <v>591</v>
      </c>
      <c r="C20" s="399"/>
      <c r="D20" s="399"/>
      <c r="E20" s="399"/>
      <c r="F20" s="399"/>
    </row>
    <row r="21" spans="1:6" ht="32.25" customHeight="1">
      <c r="A21" s="4"/>
      <c r="B21" s="445" t="s">
        <v>592</v>
      </c>
      <c r="C21" s="399"/>
      <c r="D21" s="399"/>
      <c r="E21" s="399"/>
      <c r="F21" s="399"/>
    </row>
    <row r="22" spans="1:6" ht="39.75" customHeight="1">
      <c r="A22" s="4"/>
      <c r="B22" s="445" t="s">
        <v>593</v>
      </c>
      <c r="C22" s="399"/>
      <c r="D22" s="399"/>
      <c r="E22" s="399"/>
      <c r="F22" s="399"/>
    </row>
    <row r="23" spans="1:6" ht="25.5" customHeight="1">
      <c r="A23" s="4"/>
      <c r="B23" s="445" t="s">
        <v>594</v>
      </c>
      <c r="C23" s="399"/>
      <c r="D23" s="399"/>
      <c r="E23" s="399"/>
      <c r="F23" s="399"/>
    </row>
    <row r="24" spans="1:6" ht="12.75" customHeight="1">
      <c r="A24" s="4"/>
      <c r="B24" s="71"/>
      <c r="C24" s="71"/>
      <c r="D24" s="71"/>
      <c r="E24" s="71"/>
      <c r="F24" s="71"/>
    </row>
    <row r="25" spans="1:6" ht="13.5" customHeight="1">
      <c r="A25" s="4"/>
      <c r="B25" s="484"/>
      <c r="C25" s="399"/>
      <c r="D25" s="399"/>
      <c r="E25" s="399"/>
      <c r="F25" s="399"/>
    </row>
    <row r="26" spans="1:6" ht="13.5" customHeight="1">
      <c r="A26" s="4"/>
      <c r="B26" s="18"/>
      <c r="C26" s="18"/>
      <c r="D26" s="18"/>
      <c r="E26" s="18"/>
      <c r="F26" s="18"/>
    </row>
    <row r="27" spans="1:6" ht="17.649999999999999" customHeight="1">
      <c r="A27" s="4"/>
      <c r="B27" s="485" t="s">
        <v>595</v>
      </c>
      <c r="C27" s="399"/>
      <c r="D27" s="399"/>
      <c r="E27" s="399"/>
      <c r="F27" s="399"/>
    </row>
    <row r="28" spans="1:6" ht="12.75" customHeight="1">
      <c r="A28" s="4"/>
      <c r="B28" s="486"/>
      <c r="C28" s="399"/>
      <c r="D28" s="399"/>
      <c r="E28" s="399"/>
      <c r="F28" s="399"/>
    </row>
    <row r="29" spans="1:6" ht="43.5" customHeight="1">
      <c r="A29" s="4" t="s">
        <v>596</v>
      </c>
      <c r="B29" s="445" t="s">
        <v>597</v>
      </c>
      <c r="C29" s="399"/>
      <c r="D29" s="399"/>
      <c r="E29" s="399"/>
      <c r="F29" s="399"/>
    </row>
    <row r="30" spans="1:6" ht="27" customHeight="1">
      <c r="A30" s="4"/>
      <c r="B30" s="445" t="s">
        <v>1132</v>
      </c>
      <c r="C30" s="399"/>
      <c r="D30" s="399"/>
      <c r="E30" s="399"/>
      <c r="F30" s="399"/>
    </row>
    <row r="31" spans="1:6" ht="12.75" customHeight="1">
      <c r="A31" s="4"/>
      <c r="B31" s="445" t="s">
        <v>598</v>
      </c>
      <c r="C31" s="399"/>
      <c r="D31" s="399"/>
      <c r="E31" s="399"/>
      <c r="F31" s="399"/>
    </row>
    <row r="32" spans="1:6" ht="27" customHeight="1">
      <c r="A32" s="4"/>
      <c r="B32" s="445" t="s">
        <v>599</v>
      </c>
      <c r="C32" s="399"/>
      <c r="D32" s="399"/>
      <c r="E32" s="399"/>
      <c r="F32" s="399"/>
    </row>
    <row r="33" spans="1:6" ht="49.5" customHeight="1">
      <c r="A33" s="4"/>
      <c r="B33" s="445" t="s">
        <v>1155</v>
      </c>
      <c r="C33" s="399"/>
      <c r="D33" s="399"/>
      <c r="E33" s="399"/>
      <c r="F33" s="399"/>
    </row>
    <row r="34" spans="1:6" ht="13.5" customHeight="1">
      <c r="A34" s="4"/>
      <c r="B34" s="484"/>
      <c r="C34" s="399"/>
      <c r="D34" s="399"/>
      <c r="E34" s="399"/>
      <c r="F34" s="399"/>
    </row>
    <row r="35" spans="1:6" ht="12.75" customHeight="1">
      <c r="A35" s="4"/>
      <c r="B35" s="71"/>
      <c r="C35" s="3"/>
      <c r="D35" s="3"/>
      <c r="E35" s="3"/>
      <c r="F35" s="3"/>
    </row>
    <row r="36" spans="1:6" ht="12.75" customHeight="1">
      <c r="A36" s="4"/>
      <c r="B36" s="445"/>
      <c r="C36" s="399"/>
      <c r="D36" s="399"/>
      <c r="E36" s="171" t="s">
        <v>1140</v>
      </c>
      <c r="F36" s="172" t="s">
        <v>1133</v>
      </c>
    </row>
    <row r="37" spans="1:6" ht="27" customHeight="1">
      <c r="A37" s="4"/>
      <c r="B37" s="488" t="s">
        <v>600</v>
      </c>
      <c r="C37" s="488"/>
      <c r="D37" s="489"/>
      <c r="E37" s="173" t="s">
        <v>1193</v>
      </c>
      <c r="F37" s="173"/>
    </row>
    <row r="38" spans="1:6" ht="12.75" customHeight="1">
      <c r="A38" s="4"/>
      <c r="B38" s="476" t="s">
        <v>601</v>
      </c>
      <c r="C38" s="476"/>
      <c r="D38" s="476"/>
      <c r="E38" s="476"/>
      <c r="F38" s="476"/>
    </row>
    <row r="39" spans="1:6" ht="12.75" customHeight="1">
      <c r="A39" s="4"/>
      <c r="B39" s="3"/>
      <c r="C39" s="3"/>
      <c r="D39" s="3"/>
      <c r="E39" s="3"/>
      <c r="F39" s="3"/>
    </row>
    <row r="40" spans="1:6" ht="12.75" customHeight="1">
      <c r="A40" s="15" t="s">
        <v>1193</v>
      </c>
      <c r="B40" s="497" t="s">
        <v>602</v>
      </c>
      <c r="C40" s="498"/>
      <c r="D40" s="17"/>
      <c r="E40" s="1"/>
      <c r="F40" s="1"/>
    </row>
    <row r="41" spans="1:6" ht="12.75" customHeight="1">
      <c r="A41" s="15"/>
      <c r="B41" s="495" t="s">
        <v>603</v>
      </c>
      <c r="C41" s="496"/>
      <c r="D41" s="17"/>
      <c r="E41" s="1"/>
      <c r="F41" s="1"/>
    </row>
    <row r="42" spans="1:6" ht="12.75" customHeight="1">
      <c r="A42" s="15"/>
      <c r="B42" s="495" t="s">
        <v>604</v>
      </c>
      <c r="C42" s="496"/>
      <c r="D42" s="17"/>
      <c r="E42" s="1"/>
      <c r="F42" s="1"/>
    </row>
    <row r="43" spans="1:6" ht="12.75" customHeight="1">
      <c r="A43" s="2"/>
      <c r="B43" s="1"/>
      <c r="C43" s="1"/>
      <c r="D43" s="1"/>
      <c r="E43" s="1"/>
      <c r="F43" s="1"/>
    </row>
    <row r="44" spans="1:6" ht="76.5">
      <c r="A44" s="4"/>
      <c r="B44" s="491" t="s">
        <v>1072</v>
      </c>
      <c r="C44" s="492"/>
      <c r="D44" s="493"/>
      <c r="E44" s="113" t="s">
        <v>1154</v>
      </c>
      <c r="F44" s="174" t="s">
        <v>1153</v>
      </c>
    </row>
    <row r="45" spans="1:6" ht="12.75" customHeight="1">
      <c r="A45" s="4"/>
      <c r="B45" s="175" t="s">
        <v>605</v>
      </c>
      <c r="C45" s="176"/>
      <c r="D45" s="176"/>
      <c r="E45" s="148"/>
      <c r="F45" s="177"/>
    </row>
    <row r="46" spans="1:6" ht="12.75" customHeight="1">
      <c r="A46" s="4"/>
      <c r="B46" s="494" t="s">
        <v>606</v>
      </c>
      <c r="C46" s="396"/>
      <c r="D46" s="406"/>
      <c r="E46" s="355">
        <v>114853588.01000001</v>
      </c>
      <c r="F46" s="355">
        <v>2022.21</v>
      </c>
    </row>
    <row r="47" spans="1:6" ht="26.25" customHeight="1">
      <c r="A47" s="4"/>
      <c r="B47" s="429" t="s">
        <v>607</v>
      </c>
      <c r="C47" s="396"/>
      <c r="D47" s="406"/>
      <c r="E47" s="355">
        <v>36140097</v>
      </c>
      <c r="F47" s="355">
        <v>86272</v>
      </c>
    </row>
    <row r="48" spans="1:6" ht="40.5" customHeight="1">
      <c r="A48" s="4"/>
      <c r="B48" s="429" t="s">
        <v>608</v>
      </c>
      <c r="C48" s="396"/>
      <c r="D48" s="406"/>
      <c r="E48" s="355">
        <v>52713017.119999997</v>
      </c>
      <c r="F48" s="355">
        <v>10145501.460000001</v>
      </c>
    </row>
    <row r="49" spans="1:6" ht="27.75" customHeight="1">
      <c r="A49" s="4"/>
      <c r="B49" s="429" t="s">
        <v>609</v>
      </c>
      <c r="C49" s="396"/>
      <c r="D49" s="406"/>
      <c r="E49" s="355">
        <v>8538101.9800000004</v>
      </c>
      <c r="F49" s="355">
        <v>2166944.23</v>
      </c>
    </row>
    <row r="50" spans="1:6" ht="12.75" customHeight="1">
      <c r="A50" s="4"/>
      <c r="B50" s="494" t="s">
        <v>610</v>
      </c>
      <c r="C50" s="396"/>
      <c r="D50" s="406"/>
      <c r="E50" s="356">
        <f>SUM(E46:E49)</f>
        <v>212244804.10999998</v>
      </c>
      <c r="F50" s="356">
        <f>SUM(F46:F49)</f>
        <v>12400739.900000002</v>
      </c>
    </row>
    <row r="51" spans="1:6" ht="12.75" customHeight="1">
      <c r="A51" s="4"/>
      <c r="B51" s="175" t="s">
        <v>611</v>
      </c>
      <c r="C51" s="176"/>
      <c r="D51" s="176"/>
      <c r="E51" s="148"/>
      <c r="F51" s="177"/>
    </row>
    <row r="52" spans="1:6" ht="12.75" customHeight="1">
      <c r="A52" s="4"/>
      <c r="B52" s="429" t="s">
        <v>612</v>
      </c>
      <c r="C52" s="396"/>
      <c r="D52" s="406"/>
      <c r="E52" s="357">
        <v>70765717.340000004</v>
      </c>
      <c r="F52" s="357">
        <v>18637450.289999999</v>
      </c>
    </row>
    <row r="53" spans="1:6" ht="12.75" customHeight="1">
      <c r="A53" s="4"/>
      <c r="B53" s="429" t="s">
        <v>613</v>
      </c>
      <c r="C53" s="396"/>
      <c r="D53" s="406"/>
      <c r="E53" s="357">
        <v>2489118</v>
      </c>
      <c r="F53" s="358"/>
    </row>
    <row r="54" spans="1:6" ht="25.5" customHeight="1">
      <c r="A54" s="4"/>
      <c r="B54" s="429" t="s">
        <v>614</v>
      </c>
      <c r="C54" s="396"/>
      <c r="D54" s="406"/>
      <c r="E54" s="357">
        <v>294567.25</v>
      </c>
      <c r="F54" s="359"/>
    </row>
    <row r="55" spans="1:6" ht="12.75" customHeight="1">
      <c r="A55" s="4"/>
      <c r="B55" s="494" t="s">
        <v>615</v>
      </c>
      <c r="C55" s="396"/>
      <c r="D55" s="406"/>
      <c r="E55" s="356">
        <f>SUM(E52:E54)</f>
        <v>73549402.590000004</v>
      </c>
      <c r="F55" s="356">
        <f>SUM(F52,F54)</f>
        <v>18637450.289999999</v>
      </c>
    </row>
    <row r="56" spans="1:6" ht="12.75" customHeight="1">
      <c r="A56" s="4"/>
      <c r="B56" s="494" t="s">
        <v>616</v>
      </c>
      <c r="C56" s="396"/>
      <c r="D56" s="406"/>
      <c r="E56" s="357">
        <v>8523780.7599999998</v>
      </c>
      <c r="F56" s="357">
        <v>9022558.8399999999</v>
      </c>
    </row>
    <row r="57" spans="1:6" ht="42.75" customHeight="1">
      <c r="A57" s="4"/>
      <c r="B57" s="429" t="s">
        <v>617</v>
      </c>
      <c r="C57" s="396"/>
      <c r="D57" s="406"/>
      <c r="E57" s="357">
        <v>6339956.5899999999</v>
      </c>
      <c r="F57" s="357">
        <v>7051530.0599999996</v>
      </c>
    </row>
    <row r="58" spans="1:6" ht="12.75" customHeight="1">
      <c r="A58" s="4"/>
      <c r="B58" s="494" t="s">
        <v>618</v>
      </c>
      <c r="C58" s="396"/>
      <c r="D58" s="406"/>
      <c r="E58" s="357">
        <v>2516734.4700000002</v>
      </c>
      <c r="F58" s="357">
        <v>6624661.1600000001</v>
      </c>
    </row>
    <row r="59" spans="1:6" ht="12.75" customHeight="1">
      <c r="A59" s="2"/>
      <c r="B59" s="1"/>
      <c r="C59" s="1"/>
      <c r="D59" s="1"/>
      <c r="E59" s="1"/>
      <c r="F59" s="1"/>
    </row>
    <row r="60" spans="1:6" ht="28.5" customHeight="1">
      <c r="A60" s="4" t="s">
        <v>619</v>
      </c>
      <c r="B60" s="434" t="s">
        <v>1073</v>
      </c>
      <c r="C60" s="399"/>
      <c r="D60" s="399"/>
      <c r="E60" s="399"/>
      <c r="F60" s="399"/>
    </row>
    <row r="61" spans="1:6" ht="31.5" customHeight="1">
      <c r="A61" s="4"/>
      <c r="B61" s="434" t="s">
        <v>620</v>
      </c>
      <c r="C61" s="399"/>
      <c r="D61" s="399"/>
      <c r="E61" s="399"/>
      <c r="F61" s="399"/>
    </row>
    <row r="62" spans="1:6" ht="15" customHeight="1">
      <c r="A62" s="4"/>
      <c r="B62" s="500" t="s">
        <v>621</v>
      </c>
      <c r="C62" s="399"/>
      <c r="D62" s="399"/>
      <c r="E62" s="399"/>
      <c r="F62" s="399"/>
    </row>
    <row r="63" spans="1:6" ht="30" customHeight="1">
      <c r="A63" s="4"/>
      <c r="B63" s="414" t="s">
        <v>1108</v>
      </c>
      <c r="C63" s="399"/>
      <c r="D63" s="399"/>
      <c r="E63" s="399"/>
      <c r="F63" s="399"/>
    </row>
    <row r="64" spans="1:6" ht="15" customHeight="1">
      <c r="A64" s="4"/>
      <c r="B64" s="484"/>
      <c r="C64" s="399"/>
      <c r="D64" s="399"/>
      <c r="E64" s="399"/>
      <c r="F64" s="399"/>
    </row>
    <row r="66" spans="2:6" ht="40.9" customHeight="1">
      <c r="B66" s="178"/>
      <c r="C66" s="251" t="s">
        <v>1074</v>
      </c>
      <c r="D66" s="179" t="s">
        <v>1180</v>
      </c>
      <c r="E66" s="72" t="s">
        <v>1184</v>
      </c>
      <c r="F66" s="72" t="s">
        <v>622</v>
      </c>
    </row>
    <row r="67" spans="2:6" ht="36">
      <c r="B67" s="180" t="s">
        <v>110</v>
      </c>
      <c r="C67" s="181" t="s">
        <v>1123</v>
      </c>
      <c r="D67" s="182"/>
      <c r="E67" s="182"/>
      <c r="F67" s="182"/>
    </row>
    <row r="68" spans="2:6" ht="24">
      <c r="B68" s="180" t="s">
        <v>111</v>
      </c>
      <c r="C68" s="181" t="s">
        <v>623</v>
      </c>
      <c r="D68" s="337">
        <v>4900</v>
      </c>
      <c r="E68" s="337">
        <v>22167</v>
      </c>
      <c r="F68" s="337">
        <v>5165</v>
      </c>
    </row>
    <row r="69" spans="2:6" ht="24">
      <c r="B69" s="180" t="s">
        <v>112</v>
      </c>
      <c r="C69" s="181" t="s">
        <v>624</v>
      </c>
      <c r="D69" s="337">
        <v>4036</v>
      </c>
      <c r="E69" s="337">
        <v>19582</v>
      </c>
      <c r="F69" s="337">
        <v>4677</v>
      </c>
    </row>
    <row r="70" spans="2:6" ht="24">
      <c r="B70" s="180" t="s">
        <v>113</v>
      </c>
      <c r="C70" s="181" t="s">
        <v>625</v>
      </c>
      <c r="D70" s="338">
        <v>3957</v>
      </c>
      <c r="E70" s="338">
        <v>18876</v>
      </c>
      <c r="F70" s="338">
        <v>4073</v>
      </c>
    </row>
    <row r="71" spans="2:6" ht="24">
      <c r="B71" s="180" t="s">
        <v>114</v>
      </c>
      <c r="C71" s="181" t="s">
        <v>626</v>
      </c>
      <c r="D71" s="337">
        <v>3692</v>
      </c>
      <c r="E71" s="337">
        <v>17288</v>
      </c>
      <c r="F71" s="337">
        <v>3537</v>
      </c>
    </row>
    <row r="72" spans="2:6" ht="24">
      <c r="B72" s="180" t="s">
        <v>115</v>
      </c>
      <c r="C72" s="181" t="s">
        <v>627</v>
      </c>
      <c r="D72" s="339">
        <v>2491</v>
      </c>
      <c r="E72" s="339">
        <v>13315</v>
      </c>
      <c r="F72" s="339">
        <v>2892</v>
      </c>
    </row>
    <row r="73" spans="2:6" ht="24">
      <c r="B73" s="180" t="s">
        <v>116</v>
      </c>
      <c r="C73" s="181" t="s">
        <v>628</v>
      </c>
      <c r="D73" s="340">
        <v>105</v>
      </c>
      <c r="E73" s="340">
        <v>341</v>
      </c>
      <c r="F73" s="340">
        <v>24</v>
      </c>
    </row>
    <row r="74" spans="2:6" ht="36">
      <c r="B74" s="180" t="s">
        <v>118</v>
      </c>
      <c r="C74" s="181" t="s">
        <v>629</v>
      </c>
      <c r="D74" s="341">
        <v>406</v>
      </c>
      <c r="E74" s="341">
        <v>1573</v>
      </c>
      <c r="F74" s="341">
        <v>185</v>
      </c>
    </row>
    <row r="75" spans="2:6" ht="72">
      <c r="B75" s="180" t="s">
        <v>630</v>
      </c>
      <c r="C75" s="181" t="s">
        <v>631</v>
      </c>
      <c r="D75" s="342">
        <v>0.57979999999999998</v>
      </c>
      <c r="E75" s="342">
        <v>0.55089999999999995</v>
      </c>
      <c r="F75" s="342">
        <v>0.4582</v>
      </c>
    </row>
    <row r="76" spans="2:6" ht="48">
      <c r="B76" s="180" t="s">
        <v>632</v>
      </c>
      <c r="C76" s="181" t="s">
        <v>633</v>
      </c>
      <c r="D76" s="343">
        <v>16450</v>
      </c>
      <c r="E76" s="343">
        <v>16287.46</v>
      </c>
      <c r="F76" s="343">
        <v>11935.58</v>
      </c>
    </row>
    <row r="77" spans="2:6" ht="24">
      <c r="B77" s="183" t="s">
        <v>634</v>
      </c>
      <c r="C77" s="184" t="s">
        <v>635</v>
      </c>
      <c r="D77" s="344">
        <v>12812.66</v>
      </c>
      <c r="E77" s="344">
        <v>11384.62</v>
      </c>
      <c r="F77" s="344">
        <v>6726.04</v>
      </c>
    </row>
    <row r="78" spans="2:6" ht="36">
      <c r="B78" s="180" t="s">
        <v>636</v>
      </c>
      <c r="C78" s="181" t="s">
        <v>637</v>
      </c>
      <c r="D78" s="344">
        <v>5957.74</v>
      </c>
      <c r="E78" s="344">
        <v>7514.06</v>
      </c>
      <c r="F78" s="344">
        <v>8340.2199999999993</v>
      </c>
    </row>
    <row r="79" spans="2:6" ht="48">
      <c r="B79" s="180" t="s">
        <v>638</v>
      </c>
      <c r="C79" s="181" t="s">
        <v>639</v>
      </c>
      <c r="D79" s="344">
        <v>5750.13</v>
      </c>
      <c r="E79" s="344">
        <v>7414.93</v>
      </c>
      <c r="F79" s="344">
        <v>8316.35</v>
      </c>
    </row>
    <row r="81" spans="1:6" ht="42.75" customHeight="1">
      <c r="A81" s="4" t="s">
        <v>640</v>
      </c>
      <c r="B81" s="434" t="s">
        <v>1075</v>
      </c>
      <c r="C81" s="399"/>
      <c r="D81" s="399"/>
      <c r="E81" s="399"/>
      <c r="F81" s="399"/>
    </row>
    <row r="82" spans="1:6" ht="13.5" customHeight="1">
      <c r="A82" s="4"/>
      <c r="B82" s="414" t="s">
        <v>641</v>
      </c>
      <c r="C82" s="399"/>
      <c r="D82" s="399"/>
      <c r="E82" s="399"/>
      <c r="F82" s="399"/>
    </row>
    <row r="83" spans="1:6" ht="24.75" customHeight="1">
      <c r="A83" s="4"/>
      <c r="B83" s="414" t="s">
        <v>1109</v>
      </c>
      <c r="C83" s="399"/>
      <c r="D83" s="399"/>
      <c r="E83" s="399"/>
      <c r="F83" s="399"/>
    </row>
    <row r="84" spans="1:6" ht="23.25" customHeight="1">
      <c r="A84" s="4"/>
      <c r="B84" s="501"/>
      <c r="C84" s="412"/>
      <c r="D84" s="412"/>
      <c r="E84" s="412"/>
      <c r="F84" s="412"/>
    </row>
    <row r="85" spans="1:6" ht="48">
      <c r="A85" s="4"/>
      <c r="B85" s="178"/>
      <c r="C85" s="252" t="s">
        <v>1076</v>
      </c>
      <c r="D85" s="72" t="s">
        <v>1110</v>
      </c>
      <c r="E85" s="72" t="s">
        <v>1157</v>
      </c>
      <c r="F85" s="72" t="s">
        <v>622</v>
      </c>
    </row>
    <row r="86" spans="1:6" ht="60">
      <c r="A86" s="4"/>
      <c r="B86" s="185" t="s">
        <v>642</v>
      </c>
      <c r="C86" s="181" t="s">
        <v>643</v>
      </c>
      <c r="D86" s="340">
        <v>295</v>
      </c>
      <c r="E86" s="340">
        <v>783</v>
      </c>
      <c r="F86" s="340">
        <v>43</v>
      </c>
    </row>
    <row r="87" spans="1:6" ht="36">
      <c r="A87" s="4"/>
      <c r="B87" s="185" t="s">
        <v>644</v>
      </c>
      <c r="C87" s="181" t="s">
        <v>645</v>
      </c>
      <c r="D87" s="344">
        <v>4300.7700000000004</v>
      </c>
      <c r="E87" s="344">
        <v>4429.38</v>
      </c>
      <c r="F87" s="344">
        <v>2513.1799999999998</v>
      </c>
    </row>
    <row r="88" spans="1:6" ht="36">
      <c r="A88" s="4"/>
      <c r="B88" s="185" t="s">
        <v>646</v>
      </c>
      <c r="C88" s="181" t="s">
        <v>647</v>
      </c>
      <c r="D88" s="340">
        <v>25</v>
      </c>
      <c r="E88" s="340">
        <v>82</v>
      </c>
      <c r="F88" s="340">
        <v>2</v>
      </c>
    </row>
    <row r="89" spans="1:6" ht="36">
      <c r="A89" s="4"/>
      <c r="B89" s="185" t="s">
        <v>648</v>
      </c>
      <c r="C89" s="181" t="s">
        <v>649</v>
      </c>
      <c r="D89" s="344">
        <v>16866.62</v>
      </c>
      <c r="E89" s="344">
        <v>16097.02</v>
      </c>
      <c r="F89" s="344">
        <v>9836.66</v>
      </c>
    </row>
    <row r="90" spans="1:6" ht="12.75" customHeight="1">
      <c r="A90" s="1"/>
      <c r="B90" s="1"/>
      <c r="C90" s="1"/>
      <c r="D90" s="1"/>
      <c r="E90" s="1"/>
      <c r="F90" s="1"/>
    </row>
    <row r="91" spans="1:6" ht="27" customHeight="1">
      <c r="A91" s="4"/>
      <c r="B91" s="186"/>
      <c r="C91" s="499" t="s">
        <v>650</v>
      </c>
      <c r="D91" s="399"/>
      <c r="E91" s="399"/>
      <c r="F91" s="399"/>
    </row>
    <row r="92" spans="1:6" ht="13.5" customHeight="1">
      <c r="A92" s="4"/>
      <c r="B92" s="186"/>
      <c r="C92" s="95" t="s">
        <v>651</v>
      </c>
      <c r="D92" s="13"/>
      <c r="E92" s="13"/>
      <c r="F92" s="13"/>
    </row>
    <row r="93" spans="1:6" ht="31.5" customHeight="1">
      <c r="A93" s="4"/>
      <c r="B93" s="186"/>
      <c r="C93" s="512" t="s">
        <v>1156</v>
      </c>
      <c r="D93" s="399"/>
      <c r="E93" s="399"/>
      <c r="F93" s="399"/>
    </row>
    <row r="94" spans="1:6" ht="14.25" customHeight="1">
      <c r="A94" s="4"/>
      <c r="B94" s="186"/>
      <c r="C94" s="490" t="s">
        <v>652</v>
      </c>
      <c r="D94" s="399"/>
      <c r="E94" s="399"/>
      <c r="F94" s="399"/>
    </row>
    <row r="95" spans="1:6" ht="14.25" customHeight="1">
      <c r="A95" s="4"/>
      <c r="B95" s="186"/>
      <c r="C95" s="490" t="s">
        <v>653</v>
      </c>
      <c r="D95" s="399"/>
      <c r="E95" s="399"/>
      <c r="F95" s="399"/>
    </row>
    <row r="96" spans="1:6" ht="14.25" customHeight="1">
      <c r="A96" s="4"/>
      <c r="B96" s="186"/>
      <c r="C96" s="490" t="s">
        <v>654</v>
      </c>
      <c r="D96" s="399"/>
      <c r="E96" s="399"/>
      <c r="F96" s="399"/>
    </row>
    <row r="97" spans="1:6" ht="14.25" customHeight="1">
      <c r="A97" s="4"/>
      <c r="B97" s="186"/>
      <c r="C97" s="490" t="s">
        <v>655</v>
      </c>
      <c r="D97" s="399"/>
      <c r="E97" s="399"/>
      <c r="F97" s="399"/>
    </row>
    <row r="98" spans="1:6" ht="14.25" customHeight="1">
      <c r="A98" s="4"/>
      <c r="B98" s="186"/>
      <c r="C98" s="490" t="s">
        <v>656</v>
      </c>
      <c r="D98" s="399"/>
      <c r="E98" s="399"/>
      <c r="F98" s="399"/>
    </row>
    <row r="99" spans="1:6" ht="14.25" customHeight="1">
      <c r="A99" s="4"/>
      <c r="B99" s="186"/>
      <c r="C99" s="490" t="s">
        <v>657</v>
      </c>
      <c r="D99" s="399"/>
      <c r="E99" s="399"/>
      <c r="F99" s="399"/>
    </row>
    <row r="100" spans="1:6" ht="27.75" customHeight="1">
      <c r="A100" s="4"/>
      <c r="B100" s="186"/>
      <c r="C100" s="490" t="s">
        <v>658</v>
      </c>
      <c r="D100" s="399"/>
      <c r="E100" s="399"/>
      <c r="F100" s="399"/>
    </row>
    <row r="101" spans="1:6" ht="12.75" customHeight="1">
      <c r="A101" s="4"/>
      <c r="B101" s="186"/>
      <c r="C101" s="448"/>
      <c r="D101" s="399"/>
      <c r="E101" s="399"/>
      <c r="F101" s="399"/>
    </row>
    <row r="102" spans="1:6" ht="12.75" customHeight="1">
      <c r="A102" s="2"/>
      <c r="B102" s="1"/>
      <c r="C102" s="1"/>
      <c r="D102" s="1"/>
      <c r="E102" s="1"/>
      <c r="F102" s="1"/>
    </row>
    <row r="103" spans="1:6" ht="53.25" customHeight="1">
      <c r="A103" s="4" t="s">
        <v>659</v>
      </c>
      <c r="B103" s="434" t="s">
        <v>1134</v>
      </c>
      <c r="C103" s="399"/>
      <c r="D103" s="399"/>
      <c r="E103" s="417"/>
      <c r="F103" s="376">
        <v>3520</v>
      </c>
    </row>
    <row r="104" spans="1:6" ht="66" customHeight="1">
      <c r="A104" s="90"/>
      <c r="B104" s="503"/>
      <c r="C104" s="399"/>
      <c r="D104" s="399"/>
      <c r="E104" s="399"/>
      <c r="F104" s="399"/>
    </row>
    <row r="105" spans="1:6" ht="28.5" customHeight="1">
      <c r="A105" s="403" t="s">
        <v>660</v>
      </c>
      <c r="B105" s="399"/>
      <c r="C105" s="399"/>
      <c r="D105" s="399"/>
      <c r="E105" s="399"/>
      <c r="F105" s="399"/>
    </row>
    <row r="106" spans="1:6" ht="32.25" customHeight="1">
      <c r="A106" s="398" t="s">
        <v>661</v>
      </c>
      <c r="B106" s="399"/>
      <c r="C106" s="399"/>
      <c r="D106" s="399"/>
      <c r="E106" s="399"/>
      <c r="F106" s="399"/>
    </row>
    <row r="107" spans="1:6" ht="47.25" customHeight="1">
      <c r="A107" s="398" t="s">
        <v>662</v>
      </c>
      <c r="B107" s="399"/>
      <c r="C107" s="399"/>
      <c r="D107" s="399"/>
      <c r="E107" s="399"/>
      <c r="F107" s="399"/>
    </row>
    <row r="108" spans="1:6" ht="66" customHeight="1">
      <c r="A108" s="504"/>
      <c r="B108" s="511" t="s">
        <v>663</v>
      </c>
      <c r="C108" s="453"/>
      <c r="D108" s="505" t="s">
        <v>664</v>
      </c>
      <c r="E108" s="507" t="s">
        <v>665</v>
      </c>
      <c r="F108" s="509" t="s">
        <v>666</v>
      </c>
    </row>
    <row r="109" spans="1:6" ht="80.25" customHeight="1">
      <c r="A109" s="417"/>
      <c r="B109" s="454"/>
      <c r="C109" s="455"/>
      <c r="D109" s="506"/>
      <c r="E109" s="508"/>
      <c r="F109" s="510"/>
    </row>
    <row r="110" spans="1:6" ht="66" customHeight="1">
      <c r="A110" s="90"/>
      <c r="B110" s="22" t="s">
        <v>110</v>
      </c>
      <c r="C110" s="187" t="s">
        <v>667</v>
      </c>
      <c r="D110" s="376">
        <v>1447</v>
      </c>
      <c r="E110" s="347">
        <f>D110/F103</f>
        <v>0.41107954545454545</v>
      </c>
      <c r="F110" s="348">
        <v>21818.54</v>
      </c>
    </row>
    <row r="111" spans="1:6" ht="56.25" customHeight="1">
      <c r="A111" s="90"/>
      <c r="B111" s="22" t="s">
        <v>111</v>
      </c>
      <c r="C111" s="188" t="s">
        <v>668</v>
      </c>
      <c r="D111" s="376">
        <v>1413</v>
      </c>
      <c r="E111" s="347">
        <f>D111/F103</f>
        <v>0.40142045454545455</v>
      </c>
      <c r="F111" s="348">
        <v>17671.439999999999</v>
      </c>
    </row>
    <row r="112" spans="1:6" ht="33" customHeight="1">
      <c r="A112" s="90"/>
      <c r="B112" s="22" t="s">
        <v>112</v>
      </c>
      <c r="C112" s="140" t="s">
        <v>669</v>
      </c>
      <c r="D112" s="346"/>
      <c r="E112" s="347"/>
      <c r="F112" s="348"/>
    </row>
    <row r="113" spans="1:6" ht="35.25" customHeight="1">
      <c r="A113" s="90"/>
      <c r="B113" s="22" t="s">
        <v>113</v>
      </c>
      <c r="C113" s="140" t="s">
        <v>670</v>
      </c>
      <c r="D113" s="346">
        <v>42</v>
      </c>
      <c r="E113" s="347">
        <f>D113/F103</f>
        <v>1.1931818181818182E-2</v>
      </c>
      <c r="F113" s="348">
        <v>28702.19</v>
      </c>
    </row>
    <row r="114" spans="1:6" ht="36.75" customHeight="1">
      <c r="A114" s="90"/>
      <c r="B114" s="22" t="s">
        <v>114</v>
      </c>
      <c r="C114" s="140" t="s">
        <v>671</v>
      </c>
      <c r="D114" s="346">
        <v>230</v>
      </c>
      <c r="E114" s="347">
        <f>D114/F103</f>
        <v>6.5340909090909088E-2</v>
      </c>
      <c r="F114" s="348">
        <v>23461.72</v>
      </c>
    </row>
    <row r="115" spans="1:6" ht="12.75" customHeight="1">
      <c r="A115" s="4"/>
      <c r="B115" s="1"/>
      <c r="C115" s="1"/>
      <c r="D115" s="1"/>
      <c r="E115" s="1"/>
      <c r="F115" s="1"/>
    </row>
    <row r="116" spans="1:6" ht="18.75" customHeight="1">
      <c r="A116" s="2"/>
      <c r="B116" s="502" t="s">
        <v>1014</v>
      </c>
      <c r="C116" s="399"/>
      <c r="D116" s="399"/>
      <c r="E116" s="399"/>
      <c r="F116" s="399"/>
    </row>
    <row r="117" spans="1:6" ht="15" customHeight="1">
      <c r="A117" s="2"/>
      <c r="B117" s="190"/>
      <c r="C117" s="434" t="s">
        <v>672</v>
      </c>
      <c r="D117" s="399"/>
      <c r="E117" s="399"/>
      <c r="F117" s="399"/>
    </row>
    <row r="118" spans="1:6" ht="12" customHeight="1">
      <c r="A118" s="2"/>
      <c r="B118" s="190"/>
      <c r="C118" s="3"/>
      <c r="D118" s="3"/>
      <c r="E118" s="3"/>
      <c r="F118" s="3"/>
    </row>
    <row r="119" spans="1:6" ht="26.25" customHeight="1">
      <c r="A119" s="4" t="s">
        <v>673</v>
      </c>
      <c r="B119" s="414" t="s">
        <v>1015</v>
      </c>
      <c r="C119" s="399"/>
      <c r="D119" s="399"/>
      <c r="E119" s="399"/>
      <c r="F119" s="399"/>
    </row>
    <row r="120" spans="1:6" ht="14.25" customHeight="1">
      <c r="A120" s="4"/>
      <c r="B120" s="3"/>
      <c r="C120" s="3"/>
      <c r="D120" s="3"/>
      <c r="E120" s="3"/>
      <c r="F120" s="3"/>
    </row>
    <row r="121" spans="1:6" ht="12.75" customHeight="1">
      <c r="A121" s="15"/>
      <c r="B121" s="463" t="s">
        <v>674</v>
      </c>
      <c r="C121" s="399"/>
      <c r="D121" s="399"/>
      <c r="E121" s="17"/>
      <c r="F121" s="1"/>
    </row>
    <row r="122" spans="1:6" ht="12.75" customHeight="1">
      <c r="A122" s="15"/>
      <c r="B122" s="463" t="s">
        <v>675</v>
      </c>
      <c r="C122" s="399"/>
      <c r="D122" s="399"/>
      <c r="E122" s="17"/>
      <c r="F122" s="1"/>
    </row>
    <row r="123" spans="1:6" ht="12.75" customHeight="1">
      <c r="A123" s="15"/>
      <c r="B123" s="463" t="s">
        <v>676</v>
      </c>
      <c r="C123" s="399"/>
      <c r="D123" s="399"/>
      <c r="E123" s="17"/>
      <c r="F123" s="1"/>
    </row>
    <row r="124" spans="1:6" ht="12.75" customHeight="1">
      <c r="A124" s="2"/>
      <c r="B124" s="1"/>
      <c r="C124" s="1"/>
      <c r="D124" s="1"/>
      <c r="E124" s="1"/>
      <c r="F124" s="1"/>
    </row>
    <row r="125" spans="1:6" ht="40.5" customHeight="1">
      <c r="A125" s="4"/>
      <c r="B125" s="414" t="s">
        <v>1017</v>
      </c>
      <c r="C125" s="399"/>
      <c r="D125" s="399"/>
      <c r="E125" s="417"/>
      <c r="F125">
        <v>482</v>
      </c>
    </row>
    <row r="126" spans="1:6" ht="12.75" customHeight="1">
      <c r="A126" s="2"/>
      <c r="B126" s="3"/>
      <c r="C126" s="68"/>
      <c r="D126" s="3"/>
      <c r="E126" s="3"/>
      <c r="F126" s="8"/>
    </row>
    <row r="127" spans="1:6" ht="25.5" customHeight="1">
      <c r="A127" s="4"/>
      <c r="B127" s="414" t="s">
        <v>1016</v>
      </c>
      <c r="C127" s="399"/>
      <c r="D127" s="399"/>
      <c r="E127" s="417"/>
      <c r="F127" s="345">
        <v>4455.97</v>
      </c>
    </row>
    <row r="129" spans="1:6" ht="26.25" customHeight="1">
      <c r="A129" s="4"/>
      <c r="B129" s="414" t="s">
        <v>1018</v>
      </c>
      <c r="C129" s="399"/>
      <c r="D129" s="399"/>
      <c r="E129" s="417"/>
      <c r="F129" s="345">
        <v>2147776.36</v>
      </c>
    </row>
    <row r="130" spans="1:6" ht="26.25" customHeight="1">
      <c r="A130" s="4"/>
      <c r="B130" s="3"/>
      <c r="C130" s="3"/>
      <c r="D130" s="3"/>
      <c r="E130" s="3"/>
      <c r="F130" s="167"/>
    </row>
    <row r="131" spans="1:6" ht="12.75" customHeight="1">
      <c r="A131" s="4" t="s">
        <v>677</v>
      </c>
      <c r="B131" s="414" t="s">
        <v>1019</v>
      </c>
      <c r="C131" s="399"/>
      <c r="D131" s="399"/>
      <c r="E131" s="399"/>
      <c r="F131" s="399"/>
    </row>
    <row r="132" spans="1:6" ht="12.75" customHeight="1">
      <c r="A132" s="4"/>
      <c r="B132" s="3"/>
      <c r="C132" s="3"/>
      <c r="D132" s="3"/>
      <c r="E132" s="3"/>
      <c r="F132" s="3"/>
    </row>
    <row r="133" spans="1:6" ht="12.75" customHeight="1">
      <c r="A133" s="15" t="s">
        <v>1193</v>
      </c>
      <c r="B133" s="463" t="s">
        <v>678</v>
      </c>
      <c r="C133" s="399"/>
      <c r="D133" s="399"/>
      <c r="E133" s="8"/>
      <c r="F133" s="1"/>
    </row>
    <row r="134" spans="1:6" ht="12.75" customHeight="1">
      <c r="A134" s="15"/>
      <c r="B134" s="463" t="s">
        <v>679</v>
      </c>
      <c r="C134" s="399"/>
      <c r="D134" s="399"/>
      <c r="E134" s="8"/>
      <c r="F134" s="1"/>
    </row>
    <row r="135" spans="1:6" ht="12.75" customHeight="1">
      <c r="A135" s="15"/>
      <c r="B135" s="414" t="s">
        <v>461</v>
      </c>
      <c r="C135" s="399"/>
      <c r="D135" s="399"/>
      <c r="E135" s="8"/>
      <c r="F135" s="1"/>
    </row>
    <row r="136" spans="1:6" ht="12.75" customHeight="1">
      <c r="A136" s="4"/>
      <c r="B136" s="440"/>
      <c r="C136" s="412"/>
      <c r="D136" s="412"/>
      <c r="E136" s="1"/>
      <c r="F136" s="1"/>
    </row>
    <row r="137" spans="1:6" ht="12.75" customHeight="1">
      <c r="A137" s="2"/>
      <c r="B137" s="1"/>
      <c r="C137" s="1"/>
      <c r="D137" s="1"/>
      <c r="E137" s="1"/>
      <c r="F137" s="1"/>
    </row>
    <row r="138" spans="1:6" ht="12.75" customHeight="1">
      <c r="A138" s="2"/>
      <c r="B138" s="81" t="s">
        <v>1005</v>
      </c>
      <c r="C138" s="1"/>
      <c r="D138" s="1"/>
      <c r="E138" s="1"/>
      <c r="F138" s="1"/>
    </row>
    <row r="139" spans="1:6" ht="12.75" customHeight="1">
      <c r="A139" s="2"/>
      <c r="B139" s="81"/>
      <c r="C139" s="1"/>
      <c r="D139" s="1"/>
      <c r="E139" s="1"/>
      <c r="F139" s="1"/>
    </row>
    <row r="140" spans="1:6" ht="12.75" customHeight="1">
      <c r="A140" s="4" t="s">
        <v>680</v>
      </c>
      <c r="B140" s="414" t="s">
        <v>1006</v>
      </c>
      <c r="C140" s="399"/>
      <c r="D140" s="399"/>
      <c r="E140" s="399"/>
      <c r="F140" s="399"/>
    </row>
    <row r="141" spans="1:6" ht="12.75" customHeight="1">
      <c r="A141" s="4"/>
      <c r="B141" s="3"/>
      <c r="C141" s="3"/>
      <c r="D141" s="3"/>
      <c r="E141" s="3"/>
      <c r="F141" s="3"/>
    </row>
    <row r="142" spans="1:6" ht="12.75" customHeight="1">
      <c r="A142" s="15" t="s">
        <v>1193</v>
      </c>
      <c r="B142" s="463" t="s">
        <v>681</v>
      </c>
      <c r="C142" s="399"/>
      <c r="D142" s="399"/>
      <c r="E142" s="8"/>
      <c r="F142" s="1"/>
    </row>
    <row r="143" spans="1:6" ht="12.75" customHeight="1">
      <c r="A143" s="15"/>
      <c r="B143" s="463" t="s">
        <v>682</v>
      </c>
      <c r="C143" s="399"/>
      <c r="D143" s="399"/>
      <c r="E143" s="8"/>
      <c r="F143" s="1"/>
    </row>
    <row r="144" spans="1:6" ht="12.75" customHeight="1">
      <c r="A144" s="15"/>
      <c r="B144" s="463" t="s">
        <v>1144</v>
      </c>
      <c r="C144" s="399"/>
      <c r="D144" s="399"/>
      <c r="E144" s="8"/>
      <c r="F144" s="1"/>
    </row>
    <row r="145" spans="1:6" ht="12.75" customHeight="1">
      <c r="A145" s="15" t="s">
        <v>1193</v>
      </c>
      <c r="B145" s="463" t="s">
        <v>683</v>
      </c>
      <c r="C145" s="399"/>
      <c r="D145" s="399"/>
      <c r="E145" s="8"/>
      <c r="F145" s="1"/>
    </row>
    <row r="146" spans="1:6" ht="12.75" customHeight="1">
      <c r="A146" s="15"/>
      <c r="B146" s="495" t="s">
        <v>684</v>
      </c>
      <c r="C146" s="496"/>
      <c r="D146" s="496"/>
      <c r="E146" s="8"/>
      <c r="F146" s="1"/>
    </row>
    <row r="147" spans="1:6" ht="12.75" customHeight="1">
      <c r="A147" s="15"/>
      <c r="B147" s="463" t="s">
        <v>685</v>
      </c>
      <c r="C147" s="399"/>
      <c r="D147" s="399"/>
      <c r="E147" s="8"/>
      <c r="F147" s="1"/>
    </row>
    <row r="148" spans="1:6" ht="12.75" customHeight="1">
      <c r="A148" s="15"/>
      <c r="B148" s="414" t="s">
        <v>461</v>
      </c>
      <c r="C148" s="399"/>
      <c r="D148" s="399"/>
      <c r="E148" s="8"/>
      <c r="F148" s="1"/>
    </row>
    <row r="149" spans="1:6" ht="12.75" customHeight="1">
      <c r="A149" s="4"/>
      <c r="B149" s="440"/>
      <c r="C149" s="412"/>
      <c r="D149" s="412"/>
      <c r="E149" s="1"/>
      <c r="F149" s="1"/>
    </row>
    <row r="150" spans="1:6" ht="12.75" customHeight="1">
      <c r="A150" s="2"/>
      <c r="B150" s="1"/>
      <c r="C150" s="1"/>
      <c r="D150" s="1"/>
      <c r="E150" s="1"/>
      <c r="F150" s="1"/>
    </row>
    <row r="151" spans="1:6" ht="12.75" customHeight="1">
      <c r="A151" s="4" t="s">
        <v>686</v>
      </c>
      <c r="B151" s="463" t="s">
        <v>1007</v>
      </c>
      <c r="C151" s="399"/>
      <c r="D151" s="399"/>
      <c r="E151" s="399"/>
      <c r="F151" s="399"/>
    </row>
    <row r="152" spans="1:6" ht="18.75" customHeight="1">
      <c r="A152" s="4"/>
      <c r="B152" s="2"/>
      <c r="C152" s="16" t="s">
        <v>687</v>
      </c>
      <c r="D152" s="349">
        <v>45306</v>
      </c>
      <c r="E152" s="152"/>
      <c r="F152" s="8"/>
    </row>
    <row r="153" spans="1:6" ht="22.5" customHeight="1">
      <c r="A153" s="4"/>
      <c r="B153" s="2"/>
      <c r="C153" s="16" t="s">
        <v>688</v>
      </c>
      <c r="D153" s="44" t="s">
        <v>1195</v>
      </c>
      <c r="E153" s="152"/>
      <c r="F153" s="1"/>
    </row>
    <row r="154" spans="1:6" ht="11.25" customHeight="1">
      <c r="A154" s="4"/>
      <c r="B154" s="2"/>
      <c r="C154" s="16"/>
      <c r="D154" s="20"/>
      <c r="E154" s="152"/>
      <c r="F154" s="1"/>
    </row>
    <row r="155" spans="1:6" ht="12.75" customHeight="1">
      <c r="A155" s="4"/>
      <c r="B155" s="9" t="s">
        <v>1193</v>
      </c>
      <c r="C155" s="414" t="s">
        <v>689</v>
      </c>
      <c r="D155" s="11"/>
      <c r="E155" s="11"/>
      <c r="F155" s="1"/>
    </row>
    <row r="156" spans="1:6" ht="12.75" customHeight="1">
      <c r="A156" s="2"/>
      <c r="B156" s="11"/>
      <c r="C156" s="399"/>
      <c r="D156" s="1"/>
      <c r="E156" s="1"/>
      <c r="F156" s="1"/>
    </row>
    <row r="157" spans="1:6" ht="12.75" customHeight="1">
      <c r="A157" s="2"/>
      <c r="B157" s="3"/>
      <c r="C157" s="3"/>
      <c r="D157" s="1"/>
      <c r="E157" s="1"/>
      <c r="F157" s="1"/>
    </row>
    <row r="158" spans="1:6" ht="12.75" customHeight="1">
      <c r="A158" s="4" t="s">
        <v>690</v>
      </c>
      <c r="B158" s="414" t="s">
        <v>1008</v>
      </c>
      <c r="C158" s="399"/>
      <c r="D158" s="399"/>
      <c r="E158" s="399"/>
      <c r="F158" s="399"/>
    </row>
    <row r="159" spans="1:6" ht="12.75" customHeight="1">
      <c r="A159" s="4"/>
      <c r="B159" s="3"/>
      <c r="C159" s="3"/>
      <c r="D159" s="3"/>
      <c r="E159" s="3"/>
      <c r="F159" s="3"/>
    </row>
    <row r="160" spans="1:6" ht="12.75" customHeight="1">
      <c r="A160" s="4"/>
      <c r="B160" s="1"/>
      <c r="C160" s="2" t="s">
        <v>691</v>
      </c>
      <c r="D160" s="20"/>
      <c r="E160" s="191"/>
      <c r="F160" s="8"/>
    </row>
    <row r="162" spans="1:4" ht="12.75" customHeight="1">
      <c r="A162" s="4"/>
      <c r="B162" s="483"/>
      <c r="C162" s="399"/>
      <c r="D162" s="192"/>
    </row>
    <row r="163" spans="1:4" ht="12.75" customHeight="1">
      <c r="A163" s="4"/>
      <c r="B163" s="193"/>
      <c r="C163" s="82" t="s">
        <v>692</v>
      </c>
      <c r="D163" s="17"/>
    </row>
    <row r="164" spans="1:4" ht="12.75" customHeight="1">
      <c r="A164" s="4"/>
      <c r="B164" s="15" t="s">
        <v>1193</v>
      </c>
      <c r="C164" s="82" t="s">
        <v>8</v>
      </c>
      <c r="D164" s="191"/>
    </row>
    <row r="165" spans="1:4" ht="12.75" customHeight="1">
      <c r="A165" s="2"/>
      <c r="B165" s="15"/>
      <c r="C165" s="16" t="s">
        <v>9</v>
      </c>
      <c r="D165" s="1"/>
    </row>
    <row r="166" spans="1:4" ht="12.75" customHeight="1">
      <c r="A166" s="2"/>
      <c r="B166" s="1"/>
      <c r="C166" s="16" t="s">
        <v>693</v>
      </c>
      <c r="D166" s="1"/>
    </row>
    <row r="167" spans="1:4" ht="12.75" customHeight="1">
      <c r="A167" s="2"/>
      <c r="B167" s="1"/>
      <c r="C167" s="350">
        <v>45360</v>
      </c>
      <c r="D167" s="1"/>
    </row>
    <row r="168" spans="1:4" ht="12.75" customHeight="1">
      <c r="A168" s="2"/>
      <c r="B168" s="1"/>
      <c r="C168" s="1"/>
      <c r="D168" s="1"/>
    </row>
    <row r="169" spans="1:4" ht="12.75" customHeight="1">
      <c r="A169" s="4" t="s">
        <v>694</v>
      </c>
      <c r="B169" s="463" t="s">
        <v>695</v>
      </c>
      <c r="C169" s="399"/>
      <c r="D169" s="1"/>
    </row>
    <row r="170" spans="1:4" ht="12.75" customHeight="1">
      <c r="A170" s="4"/>
      <c r="B170" s="462" t="s">
        <v>696</v>
      </c>
      <c r="C170" s="406"/>
      <c r="D170" s="132"/>
    </row>
    <row r="171" spans="1:4" ht="12.75" customHeight="1">
      <c r="A171" s="4"/>
      <c r="B171" s="462" t="s">
        <v>697</v>
      </c>
      <c r="C171" s="406"/>
      <c r="D171" s="194">
        <v>3</v>
      </c>
    </row>
    <row r="172" spans="1:4" ht="12.75" customHeight="1">
      <c r="A172" s="2"/>
      <c r="B172" s="1"/>
      <c r="C172" s="1"/>
      <c r="D172" s="1"/>
    </row>
    <row r="173" spans="1:4" ht="15.75">
      <c r="A173" s="2"/>
      <c r="B173" s="81" t="s">
        <v>698</v>
      </c>
      <c r="C173" s="1"/>
      <c r="D173" s="1"/>
    </row>
    <row r="174" spans="1:4" ht="20.25" customHeight="1">
      <c r="A174" s="2"/>
      <c r="B174" s="20" t="s">
        <v>699</v>
      </c>
      <c r="C174" s="1"/>
      <c r="D174" s="1"/>
    </row>
    <row r="175" spans="1:4" ht="12.75" customHeight="1">
      <c r="A175" s="4" t="s">
        <v>700</v>
      </c>
      <c r="B175" s="465" t="s">
        <v>701</v>
      </c>
      <c r="C175" s="399"/>
      <c r="D175" s="1"/>
    </row>
    <row r="176" spans="1:4" ht="12.75" customHeight="1">
      <c r="A176" s="4"/>
      <c r="B176" s="463"/>
      <c r="C176" s="399"/>
      <c r="D176" s="399"/>
    </row>
    <row r="177" spans="1:4" ht="12.75" customHeight="1">
      <c r="A177" s="15" t="s">
        <v>1193</v>
      </c>
      <c r="B177" s="463" t="s">
        <v>1145</v>
      </c>
      <c r="C177" s="399"/>
      <c r="D177" s="399"/>
    </row>
    <row r="178" spans="1:4" ht="12.75" customHeight="1">
      <c r="A178" s="15" t="s">
        <v>1193</v>
      </c>
      <c r="B178" s="463" t="s">
        <v>1146</v>
      </c>
      <c r="C178" s="399"/>
      <c r="D178" s="399"/>
    </row>
    <row r="179" spans="1:4" ht="12.75" customHeight="1">
      <c r="A179" s="15" t="s">
        <v>1193</v>
      </c>
      <c r="B179" s="463" t="s">
        <v>1147</v>
      </c>
      <c r="C179" s="399"/>
      <c r="D179" s="399"/>
    </row>
    <row r="180" spans="1:4" ht="12.75" customHeight="1">
      <c r="A180" s="15"/>
      <c r="B180" s="463" t="s">
        <v>702</v>
      </c>
      <c r="C180" s="399"/>
      <c r="D180" s="399"/>
    </row>
    <row r="181" spans="1:4" ht="12.75" customHeight="1">
      <c r="A181" s="15" t="s">
        <v>1193</v>
      </c>
      <c r="B181" s="463" t="s">
        <v>703</v>
      </c>
      <c r="C181" s="399"/>
      <c r="D181" s="399"/>
    </row>
    <row r="182" spans="1:4" ht="12.75" customHeight="1">
      <c r="A182" s="15"/>
      <c r="B182" s="463" t="s">
        <v>704</v>
      </c>
      <c r="C182" s="399"/>
      <c r="D182" s="399"/>
    </row>
    <row r="183" spans="1:4" ht="12.75" customHeight="1">
      <c r="A183" s="15"/>
      <c r="B183" s="414" t="s">
        <v>461</v>
      </c>
      <c r="C183" s="399"/>
      <c r="D183" s="399"/>
    </row>
    <row r="184" spans="1:4" ht="12.75" customHeight="1">
      <c r="A184" s="4"/>
      <c r="B184" s="440"/>
      <c r="C184" s="412"/>
      <c r="D184" s="412"/>
    </row>
    <row r="185" spans="1:4" ht="12.75" customHeight="1">
      <c r="A185" s="2"/>
      <c r="B185" s="1"/>
      <c r="C185" s="1"/>
      <c r="D185" s="1"/>
    </row>
    <row r="186" spans="1:4" ht="12.75" customHeight="1">
      <c r="A186" s="4" t="s">
        <v>705</v>
      </c>
      <c r="B186" s="465" t="s">
        <v>706</v>
      </c>
      <c r="C186" s="399"/>
      <c r="D186" s="1"/>
    </row>
    <row r="187" spans="1:4" ht="12.75" customHeight="1">
      <c r="A187" s="4"/>
      <c r="B187" s="463"/>
      <c r="C187" s="399"/>
      <c r="D187" s="1"/>
    </row>
    <row r="188" spans="1:4" ht="12.75" customHeight="1">
      <c r="A188" s="15" t="s">
        <v>1193</v>
      </c>
      <c r="B188" s="463" t="s">
        <v>707</v>
      </c>
      <c r="C188" s="399"/>
      <c r="D188" s="399"/>
    </row>
    <row r="189" spans="1:4" ht="12.75" customHeight="1">
      <c r="A189" s="15" t="s">
        <v>1193</v>
      </c>
      <c r="B189" s="463" t="s">
        <v>1148</v>
      </c>
      <c r="C189" s="399"/>
      <c r="D189" s="399"/>
    </row>
    <row r="190" spans="1:4" ht="12.75" customHeight="1">
      <c r="A190" s="15" t="s">
        <v>1193</v>
      </c>
      <c r="B190" s="463" t="s">
        <v>708</v>
      </c>
      <c r="C190" s="399"/>
      <c r="D190" s="399"/>
    </row>
    <row r="191" spans="1:4" ht="12.75" customHeight="1">
      <c r="A191" s="15" t="s">
        <v>1193</v>
      </c>
      <c r="B191" s="463" t="s">
        <v>709</v>
      </c>
      <c r="C191" s="399"/>
      <c r="D191" s="399"/>
    </row>
    <row r="192" spans="1:4" ht="12.75" customHeight="1">
      <c r="A192" s="15" t="s">
        <v>1193</v>
      </c>
      <c r="B192" s="463" t="s">
        <v>710</v>
      </c>
      <c r="C192" s="399"/>
      <c r="D192" s="399"/>
    </row>
    <row r="193" spans="1:6" ht="12.75" customHeight="1">
      <c r="A193" s="15" t="s">
        <v>1193</v>
      </c>
      <c r="B193" s="463" t="s">
        <v>711</v>
      </c>
      <c r="C193" s="399"/>
      <c r="D193" s="399"/>
      <c r="E193" s="17"/>
      <c r="F193" s="1"/>
    </row>
    <row r="194" spans="1:6" ht="12.75" customHeight="1">
      <c r="A194" s="15"/>
      <c r="B194" s="463" t="s">
        <v>712</v>
      </c>
      <c r="C194" s="399"/>
      <c r="D194" s="399"/>
      <c r="E194" s="17"/>
      <c r="F194" s="1"/>
    </row>
    <row r="195" spans="1:6" ht="12.75" customHeight="1">
      <c r="A195" s="15"/>
      <c r="B195" s="414" t="s">
        <v>461</v>
      </c>
      <c r="C195" s="399"/>
      <c r="D195" s="399"/>
      <c r="E195" s="8"/>
      <c r="F195" s="1"/>
    </row>
    <row r="196" spans="1:6" ht="12.75" customHeight="1">
      <c r="A196" s="4"/>
      <c r="B196" s="440"/>
      <c r="C196" s="412"/>
      <c r="D196" s="412"/>
      <c r="E196" s="1"/>
      <c r="F196" s="1"/>
    </row>
    <row r="197" spans="1:6" ht="12.75" customHeight="1">
      <c r="A197" s="2"/>
      <c r="B197" s="1"/>
      <c r="C197" s="1"/>
      <c r="D197" s="1"/>
      <c r="E197" s="1"/>
      <c r="F197" s="1"/>
    </row>
    <row r="198" spans="1:6" ht="12.75" customHeight="1">
      <c r="A198" s="4" t="s">
        <v>713</v>
      </c>
      <c r="B198" s="463" t="s">
        <v>714</v>
      </c>
      <c r="C198" s="399"/>
      <c r="D198" s="399"/>
      <c r="E198" s="399"/>
      <c r="F198" s="399"/>
    </row>
    <row r="199" spans="1:6" ht="12.75" customHeight="1">
      <c r="A199" s="4"/>
      <c r="B199" s="522"/>
      <c r="C199" s="406"/>
      <c r="D199" s="195" t="s">
        <v>715</v>
      </c>
      <c r="E199" s="195" t="s">
        <v>716</v>
      </c>
      <c r="F199" s="1"/>
    </row>
    <row r="200" spans="1:6" ht="12.75" customHeight="1">
      <c r="A200" s="4"/>
      <c r="B200" s="423" t="s">
        <v>717</v>
      </c>
      <c r="C200" s="406"/>
      <c r="D200" s="15" t="s">
        <v>1193</v>
      </c>
      <c r="E200" s="15" t="s">
        <v>1193</v>
      </c>
      <c r="F200" s="1"/>
    </row>
    <row r="201" spans="1:6" ht="12.75" customHeight="1">
      <c r="A201" s="4"/>
      <c r="B201" s="423" t="s">
        <v>718</v>
      </c>
      <c r="C201" s="406"/>
      <c r="D201" s="15" t="s">
        <v>1193</v>
      </c>
      <c r="E201" s="15"/>
      <c r="F201" s="1"/>
    </row>
    <row r="202" spans="1:6" ht="12.75" customHeight="1">
      <c r="A202" s="4"/>
      <c r="B202" s="423" t="s">
        <v>719</v>
      </c>
      <c r="C202" s="406"/>
      <c r="D202" s="15" t="s">
        <v>1193</v>
      </c>
      <c r="E202" s="15"/>
      <c r="F202" s="1"/>
    </row>
    <row r="203" spans="1:6" ht="12.75" customHeight="1">
      <c r="A203" s="4"/>
      <c r="B203" s="423" t="s">
        <v>720</v>
      </c>
      <c r="C203" s="406"/>
      <c r="D203" s="15" t="s">
        <v>1193</v>
      </c>
      <c r="E203" s="15"/>
      <c r="F203" s="1"/>
    </row>
    <row r="204" spans="1:6" ht="12.75" customHeight="1">
      <c r="A204" s="4"/>
      <c r="B204" s="423" t="s">
        <v>721</v>
      </c>
      <c r="C204" s="406"/>
      <c r="D204" s="15"/>
      <c r="E204" s="15"/>
      <c r="F204" s="1"/>
    </row>
    <row r="205" spans="1:6" ht="12.75" customHeight="1">
      <c r="A205" s="4"/>
      <c r="B205" s="423" t="s">
        <v>722</v>
      </c>
      <c r="C205" s="406"/>
      <c r="D205" s="15"/>
      <c r="E205" s="114" t="s">
        <v>1193</v>
      </c>
      <c r="F205" s="1"/>
    </row>
    <row r="206" spans="1:6" ht="12.75" customHeight="1">
      <c r="A206" s="4"/>
      <c r="B206" s="423" t="s">
        <v>723</v>
      </c>
      <c r="C206" s="406"/>
      <c r="D206" s="15" t="s">
        <v>1193</v>
      </c>
      <c r="E206" s="15" t="s">
        <v>1193</v>
      </c>
      <c r="F206" s="1"/>
    </row>
    <row r="207" spans="1:6" ht="12.75" customHeight="1">
      <c r="A207" s="4"/>
      <c r="B207" s="423" t="s">
        <v>724</v>
      </c>
      <c r="C207" s="406"/>
      <c r="D207" s="15" t="s">
        <v>1193</v>
      </c>
      <c r="E207" s="15" t="s">
        <v>1193</v>
      </c>
      <c r="F207" s="1"/>
    </row>
    <row r="208" spans="1:6" ht="12.75" customHeight="1">
      <c r="A208" s="4"/>
      <c r="B208" s="423" t="s">
        <v>725</v>
      </c>
      <c r="C208" s="406"/>
      <c r="D208" s="15"/>
      <c r="E208" s="15"/>
      <c r="F208" s="1"/>
    </row>
    <row r="209" spans="1:6" ht="12.75" customHeight="1">
      <c r="A209" s="4"/>
      <c r="B209" s="423" t="s">
        <v>726</v>
      </c>
      <c r="C209" s="406"/>
      <c r="D209" s="15" t="s">
        <v>1193</v>
      </c>
      <c r="E209" s="15" t="s">
        <v>1193</v>
      </c>
      <c r="F209" s="1"/>
    </row>
    <row r="210" spans="1:6" ht="12.75" customHeight="1">
      <c r="A210" s="2"/>
      <c r="B210" s="1"/>
      <c r="C210" s="1"/>
      <c r="D210" s="1"/>
      <c r="E210" s="1"/>
      <c r="F210" s="1"/>
    </row>
    <row r="211" spans="1:6" ht="50.25" customHeight="1">
      <c r="A211" s="4" t="s">
        <v>727</v>
      </c>
      <c r="B211" s="513" t="s">
        <v>728</v>
      </c>
      <c r="C211" s="513"/>
      <c r="D211" s="513"/>
      <c r="E211" s="513"/>
      <c r="F211" s="1"/>
    </row>
    <row r="212" spans="1:6" ht="12.75" customHeight="1">
      <c r="A212" s="2"/>
      <c r="B212" s="514" t="s">
        <v>1196</v>
      </c>
      <c r="C212" s="515"/>
      <c r="D212" s="515"/>
      <c r="E212" s="516"/>
      <c r="F212" s="1"/>
    </row>
    <row r="213" spans="1:6" ht="12.75" customHeight="1">
      <c r="A213" s="2"/>
      <c r="B213" s="517"/>
      <c r="C213" s="476"/>
      <c r="D213" s="476"/>
      <c r="E213" s="518"/>
      <c r="F213" s="1"/>
    </row>
    <row r="214" spans="1:6" ht="12.75" customHeight="1">
      <c r="A214" s="2"/>
      <c r="B214" s="517"/>
      <c r="C214" s="476"/>
      <c r="D214" s="476"/>
      <c r="E214" s="518"/>
      <c r="F214" s="1"/>
    </row>
    <row r="215" spans="1:6" ht="12.75" customHeight="1">
      <c r="A215" s="2"/>
      <c r="B215" s="517"/>
      <c r="C215" s="476"/>
      <c r="D215" s="476"/>
      <c r="E215" s="518"/>
      <c r="F215" s="1"/>
    </row>
    <row r="216" spans="1:6" ht="17.45" customHeight="1">
      <c r="A216" s="2"/>
      <c r="B216" s="519"/>
      <c r="C216" s="520"/>
      <c r="D216" s="520"/>
      <c r="E216" s="521"/>
      <c r="F216" s="1"/>
    </row>
  </sheetData>
  <mergeCells count="143">
    <mergeCell ref="B122:D122"/>
    <mergeCell ref="B123:D123"/>
    <mergeCell ref="B125:E125"/>
    <mergeCell ref="B127:E127"/>
    <mergeCell ref="B129:E129"/>
    <mergeCell ref="B131:F131"/>
    <mergeCell ref="B133:D133"/>
    <mergeCell ref="B134:D134"/>
    <mergeCell ref="B143:D143"/>
    <mergeCell ref="B198:F198"/>
    <mergeCell ref="B144:D144"/>
    <mergeCell ref="B145:D145"/>
    <mergeCell ref="B146:D146"/>
    <mergeCell ref="B147:D147"/>
    <mergeCell ref="B148:D148"/>
    <mergeCell ref="B149:D149"/>
    <mergeCell ref="B151:F151"/>
    <mergeCell ref="B158:F158"/>
    <mergeCell ref="B179:D179"/>
    <mergeCell ref="B180:D180"/>
    <mergeCell ref="B181:D181"/>
    <mergeCell ref="B182:D182"/>
    <mergeCell ref="B183:D183"/>
    <mergeCell ref="B184:D184"/>
    <mergeCell ref="B206:C206"/>
    <mergeCell ref="B207:C207"/>
    <mergeCell ref="B208:C208"/>
    <mergeCell ref="B209:C209"/>
    <mergeCell ref="B211:E211"/>
    <mergeCell ref="B212:E216"/>
    <mergeCell ref="B186:C186"/>
    <mergeCell ref="B187:C187"/>
    <mergeCell ref="B188:D188"/>
    <mergeCell ref="B189:D189"/>
    <mergeCell ref="B190:D190"/>
    <mergeCell ref="B191:D191"/>
    <mergeCell ref="B192:D192"/>
    <mergeCell ref="B193:D193"/>
    <mergeCell ref="B194:D194"/>
    <mergeCell ref="B199:C199"/>
    <mergeCell ref="B200:C200"/>
    <mergeCell ref="B201:C201"/>
    <mergeCell ref="B202:C202"/>
    <mergeCell ref="B203:C203"/>
    <mergeCell ref="B204:C204"/>
    <mergeCell ref="B205:C205"/>
    <mergeCell ref="B195:D195"/>
    <mergeCell ref="B196:D196"/>
    <mergeCell ref="C93:F93"/>
    <mergeCell ref="C94:F94"/>
    <mergeCell ref="C95:F95"/>
    <mergeCell ref="C96:F96"/>
    <mergeCell ref="C98:F98"/>
    <mergeCell ref="C99:F99"/>
    <mergeCell ref="C100:F100"/>
    <mergeCell ref="C101:F101"/>
    <mergeCell ref="B103:E103"/>
    <mergeCell ref="B104:F104"/>
    <mergeCell ref="A105:F105"/>
    <mergeCell ref="A106:F106"/>
    <mergeCell ref="A107:F107"/>
    <mergeCell ref="A108:A109"/>
    <mergeCell ref="D108:D109"/>
    <mergeCell ref="E108:E109"/>
    <mergeCell ref="F108:F109"/>
    <mergeCell ref="B108:C109"/>
    <mergeCell ref="B62:F62"/>
    <mergeCell ref="B63:F63"/>
    <mergeCell ref="B64:F64"/>
    <mergeCell ref="B81:F81"/>
    <mergeCell ref="B82:F82"/>
    <mergeCell ref="B83:F83"/>
    <mergeCell ref="B84:F84"/>
    <mergeCell ref="B177:D177"/>
    <mergeCell ref="B178:D178"/>
    <mergeCell ref="B116:F116"/>
    <mergeCell ref="C117:F117"/>
    <mergeCell ref="B119:F119"/>
    <mergeCell ref="B121:D121"/>
    <mergeCell ref="B162:C162"/>
    <mergeCell ref="B169:C169"/>
    <mergeCell ref="B170:C170"/>
    <mergeCell ref="B171:C171"/>
    <mergeCell ref="B175:C175"/>
    <mergeCell ref="C155:C156"/>
    <mergeCell ref="B135:D135"/>
    <mergeCell ref="B136:D136"/>
    <mergeCell ref="B140:F140"/>
    <mergeCell ref="B142:D142"/>
    <mergeCell ref="B176:D176"/>
    <mergeCell ref="B34:F34"/>
    <mergeCell ref="B36:D36"/>
    <mergeCell ref="B37:D37"/>
    <mergeCell ref="C97:F97"/>
    <mergeCell ref="B44:D44"/>
    <mergeCell ref="B46:D46"/>
    <mergeCell ref="B47:D47"/>
    <mergeCell ref="B48:D48"/>
    <mergeCell ref="B49:D49"/>
    <mergeCell ref="B50:D50"/>
    <mergeCell ref="B52:D52"/>
    <mergeCell ref="B53:D53"/>
    <mergeCell ref="B54:D54"/>
    <mergeCell ref="B42:C42"/>
    <mergeCell ref="B38:F38"/>
    <mergeCell ref="B40:C40"/>
    <mergeCell ref="B41:C41"/>
    <mergeCell ref="B55:D55"/>
    <mergeCell ref="B56:D56"/>
    <mergeCell ref="B57:D57"/>
    <mergeCell ref="B58:D58"/>
    <mergeCell ref="C91:F91"/>
    <mergeCell ref="B60:F60"/>
    <mergeCell ref="B61:F61"/>
    <mergeCell ref="A1:F1"/>
    <mergeCell ref="B3:F3"/>
    <mergeCell ref="B4:F4"/>
    <mergeCell ref="B11:F11"/>
    <mergeCell ref="B12:F12"/>
    <mergeCell ref="B13:F13"/>
    <mergeCell ref="B14:F14"/>
    <mergeCell ref="D15:E15"/>
    <mergeCell ref="D16:E16"/>
    <mergeCell ref="B10:F10"/>
    <mergeCell ref="B9:F9"/>
    <mergeCell ref="B8:F8"/>
    <mergeCell ref="B7:F7"/>
    <mergeCell ref="B6:F6"/>
    <mergeCell ref="B5:F5"/>
    <mergeCell ref="B29:F29"/>
    <mergeCell ref="B30:F30"/>
    <mergeCell ref="B31:F31"/>
    <mergeCell ref="B32:F32"/>
    <mergeCell ref="B33:F33"/>
    <mergeCell ref="D17:E17"/>
    <mergeCell ref="D18:E18"/>
    <mergeCell ref="B20:F20"/>
    <mergeCell ref="B21:F21"/>
    <mergeCell ref="B22:F22"/>
    <mergeCell ref="B23:F23"/>
    <mergeCell ref="B25:F25"/>
    <mergeCell ref="B27:F27"/>
    <mergeCell ref="B28:F28"/>
  </mergeCells>
  <pageMargins left="0.75" right="0.75" top="1" bottom="1" header="0" footer="0"/>
  <pageSetup scale="75" orientation="portrait" r:id="rId1"/>
  <headerFooter>
    <oddHeader>&amp;LCommon Data Set 2024-2025</oddHeader>
    <oddFooter>&amp;LCDS-H&amp;C &amp;RPage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zoomScaleNormal="100" workbookViewId="0">
      <selection activeCell="A2" sqref="A2"/>
    </sheetView>
  </sheetViews>
  <sheetFormatPr defaultColWidth="12.7109375" defaultRowHeight="15" customHeight="1"/>
  <cols>
    <col min="1" max="2" width="3.7109375" customWidth="1"/>
    <col min="3" max="3" width="10.7109375" customWidth="1"/>
    <col min="4" max="11" width="9" customWidth="1"/>
    <col min="12" max="12" width="9.28515625" customWidth="1"/>
    <col min="13" max="17" width="8.7109375" hidden="1" customWidth="1"/>
    <col min="18" max="26" width="8.7109375" customWidth="1"/>
  </cols>
  <sheetData>
    <row r="1" spans="1:11" ht="12.75" customHeight="1">
      <c r="A1" s="400" t="s">
        <v>729</v>
      </c>
      <c r="B1" s="401"/>
      <c r="C1" s="401"/>
      <c r="D1" s="401"/>
      <c r="E1" s="401"/>
      <c r="F1" s="401"/>
      <c r="G1" s="401"/>
      <c r="H1" s="401"/>
      <c r="I1" s="401"/>
      <c r="J1" s="401"/>
      <c r="K1" s="402"/>
    </row>
    <row r="2" spans="1:11" ht="12.75" customHeight="1">
      <c r="A2" s="1"/>
      <c r="B2" s="1"/>
      <c r="C2" s="1"/>
      <c r="D2" s="1"/>
      <c r="E2" s="1"/>
      <c r="F2" s="1"/>
      <c r="G2" s="1"/>
      <c r="H2" s="1"/>
      <c r="I2" s="1"/>
      <c r="J2" s="1"/>
      <c r="K2" s="1"/>
    </row>
    <row r="3" spans="1:11" ht="42" customHeight="1">
      <c r="A3" s="196" t="s">
        <v>730</v>
      </c>
      <c r="B3" s="444" t="s">
        <v>1124</v>
      </c>
      <c r="C3" s="399"/>
      <c r="D3" s="399"/>
      <c r="E3" s="399"/>
      <c r="F3" s="399"/>
      <c r="G3" s="399"/>
      <c r="H3" s="399"/>
      <c r="I3" s="399"/>
      <c r="J3" s="399"/>
      <c r="K3" s="399"/>
    </row>
    <row r="4" spans="1:11" ht="66" customHeight="1">
      <c r="A4" s="1"/>
      <c r="B4" s="523" t="s">
        <v>731</v>
      </c>
      <c r="C4" s="412"/>
      <c r="D4" s="412"/>
      <c r="E4" s="412"/>
      <c r="F4" s="412"/>
      <c r="G4" s="412"/>
      <c r="H4" s="412"/>
      <c r="I4" s="412"/>
      <c r="J4" s="412"/>
      <c r="K4" s="455"/>
    </row>
    <row r="5" spans="1:11" ht="12.75" customHeight="1">
      <c r="A5" s="96"/>
      <c r="B5" s="197"/>
      <c r="C5" s="198"/>
      <c r="D5" s="199"/>
      <c r="E5" s="199"/>
      <c r="F5" s="199"/>
      <c r="G5" s="199"/>
      <c r="H5" s="199"/>
      <c r="I5" s="200"/>
      <c r="J5" s="197" t="s">
        <v>732</v>
      </c>
      <c r="K5" s="197" t="s">
        <v>733</v>
      </c>
    </row>
    <row r="6" spans="1:11" ht="55.5" customHeight="1">
      <c r="A6" s="11"/>
      <c r="B6" s="201" t="s">
        <v>110</v>
      </c>
      <c r="C6" s="524" t="s">
        <v>734</v>
      </c>
      <c r="D6" s="396"/>
      <c r="E6" s="396"/>
      <c r="F6" s="396"/>
      <c r="G6" s="396"/>
      <c r="H6" s="396"/>
      <c r="I6" s="406"/>
      <c r="J6" s="202" t="s">
        <v>654</v>
      </c>
      <c r="K6" s="202" t="s">
        <v>735</v>
      </c>
    </row>
    <row r="7" spans="1:11" ht="46.5" customHeight="1">
      <c r="A7" s="11"/>
      <c r="B7" s="201" t="s">
        <v>111</v>
      </c>
      <c r="C7" s="524" t="s">
        <v>736</v>
      </c>
      <c r="D7" s="396"/>
      <c r="E7" s="396"/>
      <c r="F7" s="396"/>
      <c r="G7" s="396"/>
      <c r="H7" s="396"/>
      <c r="I7" s="406"/>
      <c r="J7" s="202" t="s">
        <v>654</v>
      </c>
      <c r="K7" s="202" t="s">
        <v>737</v>
      </c>
    </row>
    <row r="8" spans="1:11" ht="24.75" customHeight="1">
      <c r="A8" s="11"/>
      <c r="B8" s="201" t="s">
        <v>112</v>
      </c>
      <c r="C8" s="525" t="s">
        <v>738</v>
      </c>
      <c r="D8" s="396"/>
      <c r="E8" s="396"/>
      <c r="F8" s="396"/>
      <c r="G8" s="396"/>
      <c r="H8" s="396"/>
      <c r="I8" s="406"/>
      <c r="J8" s="202" t="s">
        <v>654</v>
      </c>
      <c r="K8" s="202" t="s">
        <v>739</v>
      </c>
    </row>
    <row r="9" spans="1:11" ht="25.5" customHeight="1">
      <c r="A9" s="11"/>
      <c r="B9" s="201" t="s">
        <v>113</v>
      </c>
      <c r="C9" s="525" t="s">
        <v>740</v>
      </c>
      <c r="D9" s="396"/>
      <c r="E9" s="396"/>
      <c r="F9" s="396"/>
      <c r="G9" s="396"/>
      <c r="H9" s="396"/>
      <c r="I9" s="406"/>
      <c r="J9" s="202" t="s">
        <v>654</v>
      </c>
      <c r="K9" s="202" t="s">
        <v>654</v>
      </c>
    </row>
    <row r="10" spans="1:11" ht="12.75" customHeight="1">
      <c r="A10" s="11"/>
      <c r="B10" s="201" t="s">
        <v>114</v>
      </c>
      <c r="C10" s="525" t="s">
        <v>741</v>
      </c>
      <c r="D10" s="396"/>
      <c r="E10" s="396"/>
      <c r="F10" s="396"/>
      <c r="G10" s="396"/>
      <c r="H10" s="396"/>
      <c r="I10" s="406"/>
      <c r="J10" s="202" t="s">
        <v>739</v>
      </c>
      <c r="K10" s="202" t="s">
        <v>654</v>
      </c>
    </row>
    <row r="11" spans="1:11" ht="12.75" customHeight="1">
      <c r="A11" s="11"/>
      <c r="B11" s="201" t="s">
        <v>115</v>
      </c>
      <c r="C11" s="525" t="s">
        <v>742</v>
      </c>
      <c r="D11" s="396"/>
      <c r="E11" s="396"/>
      <c r="F11" s="396"/>
      <c r="G11" s="396"/>
      <c r="H11" s="396"/>
      <c r="I11" s="406"/>
      <c r="J11" s="202" t="s">
        <v>654</v>
      </c>
      <c r="K11" s="202" t="s">
        <v>654</v>
      </c>
    </row>
    <row r="12" spans="1:11" ht="12.75" customHeight="1">
      <c r="A12" s="11"/>
      <c r="B12" s="201" t="s">
        <v>116</v>
      </c>
      <c r="C12" s="525" t="s">
        <v>743</v>
      </c>
      <c r="D12" s="396"/>
      <c r="E12" s="396"/>
      <c r="F12" s="396"/>
      <c r="G12" s="396"/>
      <c r="H12" s="396"/>
      <c r="I12" s="406"/>
      <c r="J12" s="202" t="s">
        <v>654</v>
      </c>
      <c r="K12" s="202" t="s">
        <v>739</v>
      </c>
    </row>
    <row r="13" spans="1:11" ht="12.75" customHeight="1">
      <c r="A13" s="1"/>
      <c r="B13" s="155"/>
      <c r="C13" s="155"/>
      <c r="D13" s="155"/>
      <c r="E13" s="155"/>
      <c r="F13" s="155"/>
      <c r="G13" s="155"/>
      <c r="H13" s="155"/>
      <c r="I13" s="155"/>
      <c r="J13" s="155"/>
      <c r="K13" s="155"/>
    </row>
    <row r="14" spans="1:11" ht="31.5" customHeight="1">
      <c r="A14" s="1"/>
      <c r="B14" s="526" t="s">
        <v>744</v>
      </c>
      <c r="C14" s="399"/>
      <c r="D14" s="399"/>
      <c r="E14" s="399"/>
      <c r="F14" s="399"/>
      <c r="G14" s="399"/>
      <c r="H14" s="399"/>
      <c r="I14" s="399"/>
      <c r="J14" s="399"/>
      <c r="K14" s="399"/>
    </row>
    <row r="15" spans="1:11" ht="55.5" customHeight="1">
      <c r="A15" s="1"/>
      <c r="B15" s="526" t="s">
        <v>745</v>
      </c>
      <c r="C15" s="399"/>
      <c r="D15" s="399"/>
      <c r="E15" s="399"/>
      <c r="F15" s="399"/>
      <c r="G15" s="399"/>
      <c r="H15" s="399"/>
      <c r="I15" s="399"/>
      <c r="J15" s="399"/>
      <c r="K15" s="399"/>
    </row>
    <row r="16" spans="1:11" ht="32.25" customHeight="1">
      <c r="A16" s="1"/>
      <c r="B16" s="526" t="s">
        <v>746</v>
      </c>
      <c r="C16" s="399"/>
      <c r="D16" s="399"/>
      <c r="E16" s="399"/>
      <c r="F16" s="399"/>
      <c r="G16" s="399"/>
      <c r="H16" s="399"/>
      <c r="I16" s="399"/>
      <c r="J16" s="399"/>
      <c r="K16" s="399"/>
    </row>
    <row r="17" spans="1:11" ht="67.5" customHeight="1">
      <c r="A17" s="1"/>
      <c r="B17" s="526" t="s">
        <v>747</v>
      </c>
      <c r="C17" s="399"/>
      <c r="D17" s="399"/>
      <c r="E17" s="399"/>
      <c r="F17" s="399"/>
      <c r="G17" s="399"/>
      <c r="H17" s="399"/>
      <c r="I17" s="399"/>
      <c r="J17" s="399"/>
      <c r="K17" s="399"/>
    </row>
    <row r="18" spans="1:11" ht="26.25" customHeight="1">
      <c r="A18" s="1"/>
      <c r="B18" s="526" t="s">
        <v>748</v>
      </c>
      <c r="C18" s="399"/>
      <c r="D18" s="399"/>
      <c r="E18" s="399"/>
      <c r="F18" s="399"/>
      <c r="G18" s="399"/>
      <c r="H18" s="399"/>
      <c r="I18" s="399"/>
      <c r="J18" s="399"/>
      <c r="K18" s="399"/>
    </row>
    <row r="19" spans="1:11" ht="12.75" customHeight="1">
      <c r="A19" s="1"/>
      <c r="B19" s="1"/>
      <c r="C19" s="13"/>
      <c r="D19" s="13"/>
      <c r="E19" s="13"/>
      <c r="F19" s="13"/>
      <c r="G19" s="13"/>
      <c r="H19" s="13"/>
      <c r="I19" s="13"/>
      <c r="J19" s="13"/>
      <c r="K19" s="13"/>
    </row>
    <row r="20" spans="1:11" ht="12.75" customHeight="1">
      <c r="A20" s="5" t="s">
        <v>730</v>
      </c>
      <c r="B20" s="522"/>
      <c r="C20" s="396"/>
      <c r="D20" s="396"/>
      <c r="E20" s="396"/>
      <c r="F20" s="396"/>
      <c r="G20" s="396"/>
      <c r="H20" s="406"/>
      <c r="I20" s="195" t="s">
        <v>749</v>
      </c>
      <c r="J20" s="195" t="s">
        <v>750</v>
      </c>
      <c r="K20" s="195" t="s">
        <v>374</v>
      </c>
    </row>
    <row r="21" spans="1:11" ht="12.75" customHeight="1">
      <c r="A21" s="5"/>
      <c r="B21" s="15" t="s">
        <v>110</v>
      </c>
      <c r="C21" s="527" t="s">
        <v>751</v>
      </c>
      <c r="D21" s="396"/>
      <c r="E21" s="396"/>
      <c r="F21" s="396"/>
      <c r="G21" s="396"/>
      <c r="H21" s="406"/>
      <c r="I21" s="369">
        <v>1690</v>
      </c>
      <c r="J21" s="369">
        <v>1100</v>
      </c>
      <c r="K21" s="369">
        <f t="shared" ref="K21:K30" si="0">SUM(I21:J21)</f>
        <v>2790</v>
      </c>
    </row>
    <row r="22" spans="1:11" ht="12.75" customHeight="1">
      <c r="A22" s="5"/>
      <c r="B22" s="15" t="s">
        <v>111</v>
      </c>
      <c r="C22" s="527" t="s">
        <v>752</v>
      </c>
      <c r="D22" s="396"/>
      <c r="E22" s="396"/>
      <c r="F22" s="396"/>
      <c r="G22" s="396"/>
      <c r="H22" s="406"/>
      <c r="I22" s="369">
        <v>628</v>
      </c>
      <c r="J22" s="369">
        <v>341</v>
      </c>
      <c r="K22" s="369">
        <f t="shared" si="0"/>
        <v>969</v>
      </c>
    </row>
    <row r="23" spans="1:11" ht="12.75" customHeight="1">
      <c r="A23" s="5"/>
      <c r="B23" s="15" t="s">
        <v>112</v>
      </c>
      <c r="C23" s="527" t="s">
        <v>753</v>
      </c>
      <c r="D23" s="396"/>
      <c r="E23" s="396"/>
      <c r="F23" s="396"/>
      <c r="G23" s="396"/>
      <c r="H23" s="406"/>
      <c r="I23" s="369">
        <v>735</v>
      </c>
      <c r="J23" s="369">
        <v>457</v>
      </c>
      <c r="K23" s="369">
        <f t="shared" si="0"/>
        <v>1192</v>
      </c>
    </row>
    <row r="24" spans="1:11" ht="12.75" customHeight="1">
      <c r="A24" s="5"/>
      <c r="B24" s="15" t="s">
        <v>113</v>
      </c>
      <c r="C24" s="527" t="s">
        <v>754</v>
      </c>
      <c r="D24" s="396"/>
      <c r="E24" s="396"/>
      <c r="F24" s="396"/>
      <c r="G24" s="396"/>
      <c r="H24" s="406"/>
      <c r="I24" s="369">
        <v>955</v>
      </c>
      <c r="J24" s="369">
        <v>643</v>
      </c>
      <c r="K24" s="369">
        <f t="shared" si="0"/>
        <v>1598</v>
      </c>
    </row>
    <row r="25" spans="1:11" ht="14.25" customHeight="1">
      <c r="A25" s="5"/>
      <c r="B25" s="15" t="s">
        <v>114</v>
      </c>
      <c r="C25" s="527" t="s">
        <v>1013</v>
      </c>
      <c r="D25" s="396"/>
      <c r="E25" s="396"/>
      <c r="F25" s="396"/>
      <c r="G25" s="396"/>
      <c r="H25" s="406"/>
      <c r="I25" s="369">
        <v>91</v>
      </c>
      <c r="J25" s="369">
        <v>36</v>
      </c>
      <c r="K25" s="369">
        <f t="shared" si="0"/>
        <v>127</v>
      </c>
    </row>
    <row r="26" spans="1:11" ht="12" customHeight="1">
      <c r="A26" s="5"/>
      <c r="B26" s="15" t="s">
        <v>115</v>
      </c>
      <c r="C26" s="527" t="s">
        <v>755</v>
      </c>
      <c r="D26" s="396"/>
      <c r="E26" s="396"/>
      <c r="F26" s="396"/>
      <c r="G26" s="396"/>
      <c r="H26" s="406"/>
      <c r="I26" s="369">
        <v>1469</v>
      </c>
      <c r="J26" s="369">
        <v>660</v>
      </c>
      <c r="K26" s="369">
        <f t="shared" si="0"/>
        <v>2129</v>
      </c>
    </row>
    <row r="27" spans="1:11" ht="26.25" customHeight="1">
      <c r="A27" s="5"/>
      <c r="B27" s="15" t="s">
        <v>116</v>
      </c>
      <c r="C27" s="527" t="s">
        <v>756</v>
      </c>
      <c r="D27" s="396"/>
      <c r="E27" s="396"/>
      <c r="F27" s="396"/>
      <c r="G27" s="396"/>
      <c r="H27" s="406"/>
      <c r="I27" s="369">
        <v>183</v>
      </c>
      <c r="J27" s="369">
        <v>320</v>
      </c>
      <c r="K27" s="369">
        <f t="shared" si="0"/>
        <v>503</v>
      </c>
    </row>
    <row r="28" spans="1:11" ht="12.75" customHeight="1">
      <c r="A28" s="5"/>
      <c r="B28" s="15" t="s">
        <v>118</v>
      </c>
      <c r="C28" s="527" t="s">
        <v>757</v>
      </c>
      <c r="D28" s="396"/>
      <c r="E28" s="396"/>
      <c r="F28" s="396"/>
      <c r="G28" s="396"/>
      <c r="H28" s="406"/>
      <c r="I28" s="369">
        <v>30</v>
      </c>
      <c r="J28" s="369">
        <v>71</v>
      </c>
      <c r="K28" s="369">
        <f t="shared" si="0"/>
        <v>101</v>
      </c>
    </row>
    <row r="29" spans="1:11" ht="25.5" customHeight="1">
      <c r="A29" s="5"/>
      <c r="B29" s="15" t="s">
        <v>630</v>
      </c>
      <c r="C29" s="527" t="s">
        <v>758</v>
      </c>
      <c r="D29" s="396"/>
      <c r="E29" s="396"/>
      <c r="F29" s="396"/>
      <c r="G29" s="396"/>
      <c r="H29" s="406"/>
      <c r="I29" s="369">
        <v>8</v>
      </c>
      <c r="J29" s="369">
        <v>49</v>
      </c>
      <c r="K29" s="369">
        <f t="shared" si="0"/>
        <v>57</v>
      </c>
    </row>
    <row r="30" spans="1:11" ht="25.5" customHeight="1">
      <c r="A30" s="5"/>
      <c r="B30" s="15" t="s">
        <v>632</v>
      </c>
      <c r="C30" s="527" t="s">
        <v>759</v>
      </c>
      <c r="D30" s="396"/>
      <c r="E30" s="396"/>
      <c r="F30" s="396"/>
      <c r="G30" s="396"/>
      <c r="H30" s="406"/>
      <c r="I30" s="307">
        <v>272</v>
      </c>
      <c r="J30" s="307">
        <v>251</v>
      </c>
      <c r="K30" s="369">
        <f t="shared" si="0"/>
        <v>523</v>
      </c>
    </row>
    <row r="31" spans="1:11" ht="10.5" customHeight="1">
      <c r="A31" s="1"/>
      <c r="B31" s="1"/>
      <c r="C31" s="1"/>
      <c r="D31" s="1"/>
      <c r="E31" s="1"/>
      <c r="F31" s="1"/>
      <c r="G31" s="1"/>
      <c r="H31" s="1"/>
      <c r="I31" s="1"/>
      <c r="J31" s="1"/>
      <c r="K31" s="1"/>
    </row>
    <row r="32" spans="1:11" ht="12.75" customHeight="1">
      <c r="A32" s="5" t="s">
        <v>760</v>
      </c>
      <c r="B32" s="465" t="s">
        <v>761</v>
      </c>
      <c r="C32" s="399"/>
      <c r="D32" s="399"/>
      <c r="E32" s="399"/>
      <c r="F32" s="399"/>
      <c r="G32" s="399"/>
      <c r="H32" s="399"/>
      <c r="I32" s="399"/>
      <c r="J32" s="399"/>
      <c r="K32" s="399"/>
    </row>
    <row r="33" spans="1:11" ht="54.75" customHeight="1">
      <c r="A33" s="1"/>
      <c r="B33" s="414" t="s">
        <v>1125</v>
      </c>
      <c r="C33" s="399"/>
      <c r="D33" s="399"/>
      <c r="E33" s="399"/>
      <c r="F33" s="399"/>
      <c r="G33" s="399"/>
      <c r="H33" s="399"/>
      <c r="I33" s="399"/>
      <c r="J33" s="399"/>
      <c r="K33" s="399"/>
    </row>
    <row r="34" spans="1:11" ht="12.75" customHeight="1">
      <c r="A34" s="1"/>
      <c r="B34" s="414" t="s">
        <v>762</v>
      </c>
      <c r="C34" s="399"/>
      <c r="D34" s="399"/>
      <c r="E34" s="399"/>
      <c r="F34" s="399"/>
      <c r="G34" s="399"/>
      <c r="H34" s="399"/>
      <c r="I34" s="399"/>
      <c r="J34" s="399"/>
      <c r="K34" s="399"/>
    </row>
    <row r="35" spans="1:11" ht="11.25" customHeight="1">
      <c r="A35" s="1"/>
      <c r="B35" s="3"/>
      <c r="C35" s="3"/>
      <c r="D35" s="3"/>
      <c r="E35" s="3"/>
      <c r="F35" s="3"/>
      <c r="G35" s="3"/>
      <c r="H35" s="3"/>
      <c r="I35" s="3"/>
      <c r="J35" s="3"/>
      <c r="K35" s="3"/>
    </row>
    <row r="36" spans="1:11" ht="12.75" customHeight="1">
      <c r="A36" s="196"/>
      <c r="B36" s="530" t="s">
        <v>1126</v>
      </c>
      <c r="C36" s="396"/>
      <c r="D36" s="396"/>
      <c r="E36" s="396"/>
      <c r="F36" s="406"/>
      <c r="G36" s="161">
        <v>22</v>
      </c>
      <c r="H36" s="203" t="s">
        <v>763</v>
      </c>
      <c r="I36" s="20" t="s">
        <v>764</v>
      </c>
      <c r="J36" s="15">
        <v>37585</v>
      </c>
      <c r="K36" s="20" t="s">
        <v>765</v>
      </c>
    </row>
    <row r="37" spans="1:11" ht="12.75" customHeight="1">
      <c r="A37" s="20"/>
      <c r="B37" s="20"/>
      <c r="C37" s="20"/>
      <c r="D37" s="20"/>
      <c r="E37" s="20"/>
      <c r="F37" s="20"/>
      <c r="G37" s="20"/>
      <c r="H37" s="20"/>
      <c r="I37" s="61" t="s">
        <v>766</v>
      </c>
      <c r="J37" s="15">
        <v>1701</v>
      </c>
      <c r="K37" s="20" t="s">
        <v>767</v>
      </c>
    </row>
    <row r="38" spans="1:11" ht="16.5" customHeight="1">
      <c r="A38" s="196" t="s">
        <v>768</v>
      </c>
      <c r="B38" s="465" t="s">
        <v>769</v>
      </c>
      <c r="C38" s="399"/>
      <c r="D38" s="399"/>
      <c r="E38" s="399"/>
      <c r="F38" s="399"/>
      <c r="G38" s="399"/>
      <c r="H38" s="399"/>
      <c r="I38" s="399"/>
      <c r="J38" s="399"/>
      <c r="K38" s="399"/>
    </row>
    <row r="39" spans="1:11" ht="27" customHeight="1">
      <c r="A39" s="5"/>
      <c r="B39" s="414" t="s">
        <v>1127</v>
      </c>
      <c r="C39" s="399"/>
      <c r="D39" s="399"/>
      <c r="E39" s="399"/>
      <c r="F39" s="399"/>
      <c r="G39" s="399"/>
      <c r="H39" s="399"/>
      <c r="I39" s="399"/>
      <c r="J39" s="399"/>
      <c r="K39" s="399"/>
    </row>
    <row r="40" spans="1:11" ht="27" customHeight="1">
      <c r="A40" s="5"/>
      <c r="B40" s="484"/>
      <c r="C40" s="399"/>
      <c r="D40" s="399"/>
      <c r="E40" s="399"/>
      <c r="F40" s="399"/>
      <c r="G40" s="399"/>
      <c r="H40" s="399"/>
      <c r="I40" s="399"/>
      <c r="J40" s="399"/>
      <c r="K40" s="399"/>
    </row>
    <row r="41" spans="1:11" ht="111.75" customHeight="1">
      <c r="A41" s="5"/>
      <c r="B41" s="531" t="s">
        <v>770</v>
      </c>
      <c r="C41" s="399"/>
      <c r="D41" s="399"/>
      <c r="E41" s="399"/>
      <c r="F41" s="399"/>
      <c r="G41" s="399"/>
      <c r="H41" s="399"/>
      <c r="I41" s="399"/>
      <c r="J41" s="399"/>
      <c r="K41" s="399"/>
    </row>
    <row r="42" spans="1:11" ht="96.6" customHeight="1">
      <c r="A42" s="5"/>
      <c r="B42" s="531" t="s">
        <v>771</v>
      </c>
      <c r="C42" s="399"/>
      <c r="D42" s="399"/>
      <c r="E42" s="399"/>
      <c r="F42" s="399"/>
      <c r="G42" s="399"/>
      <c r="H42" s="399"/>
      <c r="I42" s="399"/>
      <c r="J42" s="399"/>
      <c r="K42" s="399"/>
    </row>
    <row r="43" spans="1:11" ht="54" customHeight="1">
      <c r="A43" s="5"/>
      <c r="B43" s="414" t="s">
        <v>1128</v>
      </c>
      <c r="C43" s="399"/>
      <c r="D43" s="399"/>
      <c r="E43" s="399"/>
      <c r="F43" s="399"/>
      <c r="G43" s="399"/>
      <c r="H43" s="399"/>
      <c r="I43" s="399"/>
      <c r="J43" s="399"/>
      <c r="K43" s="399"/>
    </row>
    <row r="44" spans="1:11" ht="12.75" customHeight="1">
      <c r="A44" s="5"/>
      <c r="B44" s="204"/>
      <c r="C44" s="204"/>
      <c r="D44" s="204"/>
      <c r="E44" s="204"/>
      <c r="F44" s="204"/>
      <c r="G44" s="204"/>
      <c r="H44" s="204"/>
      <c r="I44" s="204"/>
      <c r="J44" s="204"/>
      <c r="K44" s="204"/>
    </row>
    <row r="45" spans="1:11" ht="12.75" customHeight="1">
      <c r="A45" s="5"/>
      <c r="B45" s="528" t="s">
        <v>772</v>
      </c>
      <c r="C45" s="399"/>
      <c r="D45" s="399"/>
      <c r="E45" s="399"/>
      <c r="F45" s="399"/>
      <c r="G45" s="399"/>
      <c r="H45" s="399"/>
      <c r="I45" s="399"/>
      <c r="J45" s="399"/>
      <c r="K45" s="399"/>
    </row>
    <row r="46" spans="1:11" ht="12.75" customHeight="1">
      <c r="A46" s="1"/>
      <c r="B46" s="1"/>
      <c r="C46" s="1"/>
      <c r="D46" s="1"/>
      <c r="E46" s="1"/>
      <c r="F46" s="1"/>
      <c r="G46" s="1"/>
      <c r="H46" s="1"/>
      <c r="I46" s="1"/>
      <c r="J46" s="1"/>
      <c r="K46" s="1"/>
    </row>
    <row r="47" spans="1:11" ht="12.75" customHeight="1">
      <c r="A47" s="5"/>
      <c r="B47" s="532" t="s">
        <v>773</v>
      </c>
      <c r="C47" s="412"/>
      <c r="D47" s="412"/>
      <c r="E47" s="412"/>
      <c r="F47" s="412"/>
      <c r="G47" s="412"/>
      <c r="H47" s="412"/>
      <c r="I47" s="412"/>
      <c r="J47" s="412"/>
      <c r="K47" s="412"/>
    </row>
    <row r="48" spans="1:11" ht="12.75" customHeight="1">
      <c r="A48" s="5"/>
      <c r="B48" s="529"/>
      <c r="C48" s="406"/>
      <c r="D48" s="205" t="s">
        <v>774</v>
      </c>
      <c r="E48" s="205" t="s">
        <v>775</v>
      </c>
      <c r="F48" s="205" t="s">
        <v>776</v>
      </c>
      <c r="G48" s="205" t="s">
        <v>777</v>
      </c>
      <c r="H48" s="205" t="s">
        <v>778</v>
      </c>
      <c r="I48" s="205" t="s">
        <v>779</v>
      </c>
      <c r="J48" s="205" t="s">
        <v>780</v>
      </c>
      <c r="K48" s="205" t="s">
        <v>374</v>
      </c>
    </row>
    <row r="49" spans="2:11" ht="26.25" customHeight="1">
      <c r="B49" s="533" t="s">
        <v>781</v>
      </c>
      <c r="C49" s="455"/>
      <c r="D49" s="15">
        <v>195</v>
      </c>
      <c r="E49" s="15">
        <v>411</v>
      </c>
      <c r="F49" s="15">
        <v>436</v>
      </c>
      <c r="G49" s="15">
        <v>242</v>
      </c>
      <c r="H49" s="15">
        <v>129</v>
      </c>
      <c r="I49" s="15">
        <v>241</v>
      </c>
      <c r="J49" s="15">
        <v>193</v>
      </c>
      <c r="K49" s="15">
        <f>SUM(D49:J49)</f>
        <v>1847</v>
      </c>
    </row>
    <row r="50" spans="2:11" ht="12.75" customHeight="1">
      <c r="B50" s="483"/>
      <c r="C50" s="399"/>
      <c r="D50" s="1"/>
      <c r="E50" s="1"/>
      <c r="F50" s="1"/>
      <c r="G50" s="1"/>
      <c r="H50" s="1"/>
      <c r="I50" s="1"/>
      <c r="J50" s="1"/>
      <c r="K50" s="1"/>
    </row>
    <row r="51" spans="2:11" ht="12.75" customHeight="1">
      <c r="B51" s="529"/>
      <c r="C51" s="406"/>
      <c r="D51" s="205" t="s">
        <v>774</v>
      </c>
      <c r="E51" s="205" t="s">
        <v>775</v>
      </c>
      <c r="F51" s="205" t="s">
        <v>776</v>
      </c>
      <c r="G51" s="205" t="s">
        <v>777</v>
      </c>
      <c r="H51" s="205" t="s">
        <v>778</v>
      </c>
      <c r="I51" s="205" t="s">
        <v>779</v>
      </c>
      <c r="J51" s="205" t="s">
        <v>780</v>
      </c>
      <c r="K51" s="205" t="s">
        <v>374</v>
      </c>
    </row>
    <row r="52" spans="2:11" ht="26.25" customHeight="1">
      <c r="B52" s="529" t="s">
        <v>782</v>
      </c>
      <c r="C52" s="406"/>
      <c r="D52" s="15">
        <v>34</v>
      </c>
      <c r="E52" s="15">
        <v>283</v>
      </c>
      <c r="F52" s="15">
        <v>322</v>
      </c>
      <c r="G52" s="15">
        <v>26</v>
      </c>
      <c r="H52" s="15">
        <v>17</v>
      </c>
      <c r="I52" s="15">
        <v>45</v>
      </c>
      <c r="J52" s="15">
        <v>12</v>
      </c>
      <c r="K52" s="15">
        <f>SUM(D52:J52)</f>
        <v>739</v>
      </c>
    </row>
  </sheetData>
  <mergeCells count="43">
    <mergeCell ref="B52:C52"/>
    <mergeCell ref="B34:K34"/>
    <mergeCell ref="B36:F36"/>
    <mergeCell ref="B38:K38"/>
    <mergeCell ref="B39:K39"/>
    <mergeCell ref="B40:K40"/>
    <mergeCell ref="B41:K41"/>
    <mergeCell ref="B42:K42"/>
    <mergeCell ref="B47:K47"/>
    <mergeCell ref="B48:C48"/>
    <mergeCell ref="B49:C49"/>
    <mergeCell ref="B50:C50"/>
    <mergeCell ref="B51:C51"/>
    <mergeCell ref="C30:H30"/>
    <mergeCell ref="B32:K32"/>
    <mergeCell ref="B33:K33"/>
    <mergeCell ref="B43:K43"/>
    <mergeCell ref="B45:K45"/>
    <mergeCell ref="C25:H25"/>
    <mergeCell ref="C26:H26"/>
    <mergeCell ref="C27:H27"/>
    <mergeCell ref="C28:H28"/>
    <mergeCell ref="C29:H29"/>
    <mergeCell ref="B20:H20"/>
    <mergeCell ref="C21:H21"/>
    <mergeCell ref="C22:H22"/>
    <mergeCell ref="C23:H23"/>
    <mergeCell ref="C24:H24"/>
    <mergeCell ref="B14:K14"/>
    <mergeCell ref="B15:K15"/>
    <mergeCell ref="B16:K16"/>
    <mergeCell ref="B17:K17"/>
    <mergeCell ref="B18:K18"/>
    <mergeCell ref="C8:I8"/>
    <mergeCell ref="C9:I9"/>
    <mergeCell ref="C10:I10"/>
    <mergeCell ref="C11:I11"/>
    <mergeCell ref="C12:I12"/>
    <mergeCell ref="A1:K1"/>
    <mergeCell ref="B3:K3"/>
    <mergeCell ref="B4:K4"/>
    <mergeCell ref="C6:I6"/>
    <mergeCell ref="C7:I7"/>
  </mergeCells>
  <pageMargins left="0.75" right="0.75" top="1" bottom="1" header="0" footer="0"/>
  <pageSetup scale="75" orientation="portrait" r:id="rId1"/>
  <headerFooter>
    <oddHeader>&amp;LCommon Data Set 2024-2025</oddHeader>
    <oddFooter>&amp;LCDS-I&amp;C &amp;RPage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DB2F6D1A103409249022D44FAF478" ma:contentTypeVersion="20" ma:contentTypeDescription="Create a new document." ma:contentTypeScope="" ma:versionID="a643464f2317cdab89acaed6c67fa233">
  <xsd:schema xmlns:xsd="http://www.w3.org/2001/XMLSchema" xmlns:xs="http://www.w3.org/2001/XMLSchema" xmlns:p="http://schemas.microsoft.com/office/2006/metadata/properties" xmlns:ns1="http://schemas.microsoft.com/sharepoint/v3" xmlns:ns3="3e2267cc-b34b-4ad1-91d5-ce275ea0d2f1" xmlns:ns4="d9a3614c-b3a0-4978-b230-a9919ff01291" targetNamespace="http://schemas.microsoft.com/office/2006/metadata/properties" ma:root="true" ma:fieldsID="fe08943599fc2cc48c6c6eaac7505620" ns1:_="" ns3:_="" ns4:_="">
    <xsd:import namespace="http://schemas.microsoft.com/sharepoint/v3"/>
    <xsd:import namespace="3e2267cc-b34b-4ad1-91d5-ce275ea0d2f1"/>
    <xsd:import namespace="d9a3614c-b3a0-4978-b230-a9919ff0129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1:_ip_UnifiedCompliancePolicyProperties" minOccurs="0"/>
                <xsd:element ref="ns1:_ip_UnifiedCompliancePolicyUIAction" minOccurs="0"/>
                <xsd:element ref="ns4:MediaServiceOCR"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2267cc-b34b-4ad1-91d5-ce275ea0d2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3614c-b3a0-4978-b230-a9919ff0129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d9a3614c-b3a0-4978-b230-a9919ff01291"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0B79418-686F-4A8D-98ED-02F5ABCC9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2267cc-b34b-4ad1-91d5-ce275ea0d2f1"/>
    <ds:schemaRef ds:uri="d9a3614c-b3a0-4978-b230-a9919ff012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752D7A-DB5A-489F-9601-8E34B5EBCA54}">
  <ds:schemaRefs>
    <ds:schemaRef ds:uri="http://schemas.microsoft.com/sharepoint/v3/contenttype/forms"/>
  </ds:schemaRefs>
</ds:datastoreItem>
</file>

<file path=customXml/itemProps3.xml><?xml version="1.0" encoding="utf-8"?>
<ds:datastoreItem xmlns:ds="http://schemas.openxmlformats.org/officeDocument/2006/customXml" ds:itemID="{04528AAF-066E-4AE5-8849-C324053D99EE}">
  <ds:schemaRefs>
    <ds:schemaRef ds:uri="http://schemas.microsoft.com/sharepoint/v3"/>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3e2267cc-b34b-4ad1-91d5-ce275ea0d2f1"/>
    <ds:schemaRef ds:uri="http://purl.org/dc/terms/"/>
    <ds:schemaRef ds:uri="http://schemas.openxmlformats.org/package/2006/metadata/core-properties"/>
    <ds:schemaRef ds:uri="d9a3614c-b3a0-4978-b230-a9919ff01291"/>
    <ds:schemaRef ds:uri="http://www.w3.org/XML/1998/namespace"/>
  </ds:schemaRefs>
</ds:datastoreItem>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Information</vt:lpstr>
      <vt:lpstr>Enrollment</vt:lpstr>
      <vt:lpstr>Admission</vt:lpstr>
      <vt:lpstr>Transfer</vt:lpstr>
      <vt:lpstr>Academic</vt:lpstr>
      <vt:lpstr>Student Life</vt:lpstr>
      <vt:lpstr>Expenses</vt:lpstr>
      <vt:lpstr>Financial Aid</vt:lpstr>
      <vt:lpstr>Faculty</vt:lpstr>
      <vt:lpstr>Degrees</vt:lpstr>
      <vt:lpstr>Definitions</vt:lpstr>
      <vt:lpstr>Definitions!_Hlk22631867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Krishnamurthy, Vyas</cp:lastModifiedBy>
  <dcterms:created xsi:type="dcterms:W3CDTF">2023-11-15T14:19:56Z</dcterms:created>
  <dcterms:modified xsi:type="dcterms:W3CDTF">2024-12-20T17:27:18Z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0x0101009C1DB2F6D1A103409249022D44FAF478</vt:lpwstr>
  </property>
</Properties>
</file>