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brandy\Desktop\"/>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H4" i="5" l="1"/>
  <c r="H4" i="3"/>
  <c r="H4" i="4"/>
  <c r="A16" i="1" l="1"/>
  <c r="F16" i="1"/>
  <c r="J16" i="1"/>
  <c r="K16" i="1"/>
  <c r="A14" i="1"/>
  <c r="B14" i="1"/>
  <c r="J14" i="1"/>
  <c r="K14" i="1" s="1"/>
  <c r="A15" i="1"/>
  <c r="C15" i="1"/>
  <c r="J15" i="1"/>
  <c r="K15" i="1" s="1"/>
  <c r="H5" i="9"/>
  <c r="H6" i="9"/>
  <c r="H7" i="9"/>
  <c r="H8" i="9"/>
  <c r="H9" i="9"/>
  <c r="H10" i="9"/>
  <c r="H11" i="9"/>
  <c r="E14" i="1" s="1"/>
  <c r="H12" i="9"/>
  <c r="E15" i="1" s="1"/>
  <c r="H13" i="9"/>
  <c r="E16" i="1" s="1"/>
  <c r="H5" i="5"/>
  <c r="H6" i="5"/>
  <c r="H7" i="5"/>
  <c r="H8" i="5"/>
  <c r="H9" i="5"/>
  <c r="H10" i="5"/>
  <c r="H11" i="5"/>
  <c r="D14" i="1" s="1"/>
  <c r="H12" i="5"/>
  <c r="D15" i="1" s="1"/>
  <c r="H13" i="5"/>
  <c r="D16" i="1" s="1"/>
  <c r="H5" i="3"/>
  <c r="H6" i="3"/>
  <c r="H7" i="3"/>
  <c r="H8" i="3"/>
  <c r="H9" i="3"/>
  <c r="H10" i="3"/>
  <c r="H11" i="3"/>
  <c r="C14" i="1" s="1"/>
  <c r="H12" i="3"/>
  <c r="H13" i="3"/>
  <c r="C16" i="1" s="1"/>
  <c r="H5" i="2"/>
  <c r="H6" i="2"/>
  <c r="H7" i="2"/>
  <c r="H8" i="2"/>
  <c r="H9" i="2"/>
  <c r="H10" i="2"/>
  <c r="H11" i="2"/>
  <c r="H12" i="2"/>
  <c r="B15" i="1" s="1"/>
  <c r="H13" i="2"/>
  <c r="B16" i="1" s="1"/>
  <c r="G16" i="1" s="1"/>
  <c r="N16" i="1" s="1"/>
  <c r="H4" i="2"/>
  <c r="H5" i="4"/>
  <c r="H6" i="4"/>
  <c r="H7" i="4"/>
  <c r="H8" i="4"/>
  <c r="H9" i="4"/>
  <c r="H10" i="4"/>
  <c r="H11" i="4"/>
  <c r="F14" i="1" s="1"/>
  <c r="H12" i="4"/>
  <c r="F15" i="1" s="1"/>
  <c r="H13" i="4"/>
  <c r="G15" i="1" l="1"/>
  <c r="N15" i="1" s="1"/>
  <c r="G14" i="1"/>
  <c r="N14" i="1" s="1"/>
  <c r="C9" i="1"/>
  <c r="F8" i="1"/>
  <c r="F9" i="1"/>
  <c r="F10" i="1"/>
  <c r="F11" i="1"/>
  <c r="F12" i="1"/>
  <c r="F13" i="1"/>
  <c r="F7" i="1"/>
  <c r="J7" i="1"/>
  <c r="K7" i="1" s="1"/>
  <c r="J9" i="1"/>
  <c r="K9" i="1" s="1"/>
  <c r="K12" i="1"/>
  <c r="J8" i="1"/>
  <c r="K8" i="1" s="1"/>
  <c r="J10" i="1"/>
  <c r="K10" i="1" s="1"/>
  <c r="J11" i="1"/>
  <c r="K11" i="1" s="1"/>
  <c r="L11" i="1" s="1"/>
  <c r="J12" i="1"/>
  <c r="J13" i="1"/>
  <c r="K13" i="1" s="1"/>
  <c r="J6" i="1"/>
  <c r="A10" i="1"/>
  <c r="A11" i="1"/>
  <c r="A12" i="1"/>
  <c r="A13" i="1"/>
  <c r="E13" i="1"/>
  <c r="E12" i="1"/>
  <c r="E11" i="1"/>
  <c r="E10" i="1"/>
  <c r="E9" i="1"/>
  <c r="E8" i="1"/>
  <c r="H4" i="9"/>
  <c r="E7" i="1" s="1"/>
  <c r="D13" i="1"/>
  <c r="D12" i="1"/>
  <c r="D11" i="1"/>
  <c r="D10" i="1"/>
  <c r="D9" i="1"/>
  <c r="D8" i="1"/>
  <c r="D7" i="1"/>
  <c r="C13" i="1"/>
  <c r="C12" i="1"/>
  <c r="C11" i="1"/>
  <c r="C10" i="1"/>
  <c r="C8" i="1"/>
  <c r="C7" i="1"/>
  <c r="L10" i="1" l="1"/>
  <c r="L16" i="1"/>
  <c r="L8" i="1"/>
  <c r="L15" i="1"/>
  <c r="L9" i="1"/>
  <c r="L7" i="1"/>
  <c r="L13" i="1"/>
  <c r="L12" i="1"/>
  <c r="L14" i="1"/>
  <c r="B10" i="1"/>
  <c r="G10" i="1" s="1"/>
  <c r="N10" i="1" s="1"/>
  <c r="B11" i="1"/>
  <c r="G11" i="1" s="1"/>
  <c r="N11" i="1" s="1"/>
  <c r="B12" i="1"/>
  <c r="G12" i="1" s="1"/>
  <c r="B13" i="1"/>
  <c r="G13" i="1" s="1"/>
  <c r="N13" i="1" s="1"/>
  <c r="B8" i="1"/>
  <c r="G8" i="1" s="1"/>
  <c r="N8" i="1" s="1"/>
  <c r="B9" i="1"/>
  <c r="G9" i="1" s="1"/>
  <c r="N9" i="1" s="1"/>
  <c r="B7" i="1"/>
  <c r="N12" i="1" l="1"/>
  <c r="G7" i="1"/>
  <c r="H12" i="1" s="1"/>
  <c r="A8" i="1"/>
  <c r="A9" i="1"/>
  <c r="A7" i="1"/>
  <c r="N7" i="1" l="1"/>
  <c r="H9" i="1"/>
  <c r="H11" i="1"/>
  <c r="H10" i="1"/>
  <c r="H8" i="1"/>
  <c r="H16" i="1"/>
  <c r="H14" i="1"/>
  <c r="H15" i="1"/>
  <c r="H7" i="1"/>
  <c r="H13" i="1"/>
  <c r="O15" i="1"/>
  <c r="O7" i="1" l="1"/>
  <c r="O16" i="1"/>
  <c r="O14" i="1"/>
  <c r="O9" i="1"/>
  <c r="O8" i="1"/>
  <c r="O13" i="1"/>
  <c r="O12" i="1"/>
  <c r="O10" i="1"/>
  <c r="O11" i="1"/>
</calcChain>
</file>

<file path=xl/sharedStrings.xml><?xml version="1.0" encoding="utf-8"?>
<sst xmlns="http://schemas.openxmlformats.org/spreadsheetml/2006/main" count="128" uniqueCount="51">
  <si>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</si>
  <si>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</si>
  <si>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</si>
  <si>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</si>
  <si>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</si>
  <si>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</si>
  <si>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</si>
  <si>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</si>
  <si>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</si>
  <si>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</si>
  <si>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</si>
  <si>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</si>
  <si>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</si>
  <si>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</si>
  <si>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</si>
  <si>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</si>
  <si>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</si>
  <si>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</si>
  <si>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</si>
  <si>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</si>
  <si>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</si>
  <si>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</si>
  <si>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Beacon</t>
  </si>
  <si>
    <t>Carnegie Dartlet</t>
  </si>
  <si>
    <t>Forthea</t>
  </si>
  <si>
    <t>LAI Communications</t>
  </si>
  <si>
    <t>Marketing SI</t>
  </si>
  <si>
    <t>Lucid Education</t>
  </si>
  <si>
    <t>RNL Converge</t>
  </si>
  <si>
    <t>Stamats</t>
  </si>
  <si>
    <t>Story Amplify</t>
  </si>
  <si>
    <t>TopSpot</t>
  </si>
  <si>
    <t>RFP 730-20033 Digital Marketing for Bauer Grad Program</t>
  </si>
  <si>
    <t xml:space="preserve">University of Houston Evaluation Matrix         
</t>
  </si>
  <si>
    <t>RFP 730-20033 Digital Marketing for Bauer Graduate Programs</t>
  </si>
  <si>
    <t>Name</t>
  </si>
  <si>
    <t>Evaluation Due Date</t>
  </si>
  <si>
    <t>Tuesday, December 11, 2019</t>
  </si>
  <si>
    <t xml:space="preserve">at 2:00 PM </t>
  </si>
  <si>
    <t xml:space="preserve">Committee Members: </t>
  </si>
  <si>
    <t xml:space="preserve"> Criteria 1</t>
  </si>
  <si>
    <t xml:space="preserve"> Criteria 2</t>
  </si>
  <si>
    <t xml:space="preserve"> Criteria 3</t>
  </si>
  <si>
    <t xml:space="preserve"> Criteria 4</t>
  </si>
  <si>
    <r>
      <t>List purchase price -</t>
    </r>
    <r>
      <rPr>
        <sz val="9"/>
        <color rgb="FFFF0000"/>
        <rFont val="Arial"/>
        <family val="2"/>
      </rPr>
      <t xml:space="preserve">
</t>
    </r>
    <r>
      <rPr>
        <b/>
        <sz val="9"/>
        <color rgb="FFFF0000"/>
        <rFont val="Arial"/>
        <family val="2"/>
      </rPr>
      <t>ONLY THE PROJECT MANAGER WILL SCORE THE PURCHASE PRICE</t>
    </r>
  </si>
  <si>
    <t>Quality of the vendor’s goods or services</t>
  </si>
  <si>
    <t>Extent to which the goods or services meet UHS’ needs</t>
  </si>
  <si>
    <t>Reputation of the vendor and of the goods or services they provide</t>
  </si>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</sst>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sz val="11"/>
      <color rgb="FF006100"/>
      <name val="Calibri"/>
      <family val="2"/>
      <scheme val="minor"/>
    </font>
    <font>
      <sz val="10"/>
      <color theme="1"/>
      <name val="Arial"/>
      <family val="2"/>
    </font>
    <font>
      <b/>
      <sz val="10"/>
      <color theme="1"/>
      <name val="Arial"/>
      <family val="2"/>
    </font>
    <font>
      <b/>
      <sz val="10"/>
      <color rgb="FF000000"/>
      <name val="Arial"/>
      <family val="2"/>
    </font>
    <font>
      <u/>
      <sz val="11"/>
      <color theme="10"/>
      <name val="Calibri"/>
      <family val="2"/>
      <scheme val="minor"/>
    </font>
    <font>
      <b/>
      <sz val="8"/>
      <name val="Arial"/>
      <family val="2"/>
    </font>
    <font>
      <b/>
      <sz val="10"/>
      <color rgb="FFFF0000"/>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05">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44" fillId="26" borderId="0" applyNumberFormat="0" applyBorder="0" applyAlignment="0" applyProtection="0"/>
    <xf numFmtId="0" fontId="1" fillId="0" borderId="0"/>
    <xf numFmtId="0" fontId="48" fillId="0" borderId="0" applyNumberFormat="0" applyFill="0" applyBorder="0" applyAlignment="0" applyProtection="0"/>
  </cellStyleXfs>
  <cellXfs count="85">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0" xfId="0" applyFont="1"/>
    <xf numFmtId="0" fontId="36" fillId="0" borderId="0" xfId="0" applyFont="1"/>
    <xf numFmtId="0" fontId="37" fillId="0" borderId="0" xfId="0" applyFont="1"/>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2" fillId="25" borderId="0" xfId="0" applyFont="1" applyFill="1" applyAlignment="1"/>
    <xf numFmtId="0" fontId="13" fillId="25" borderId="0" xfId="0" applyFont="1" applyFill="1"/>
    <xf numFmtId="0" fontId="40"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0" fontId="13" fillId="25" borderId="11" xfId="0" applyFont="1" applyFill="1" applyBorder="1" applyAlignment="1">
      <alignment horizontal="left"/>
    </xf>
    <xf numFmtId="0" fontId="13" fillId="25" borderId="12" xfId="0" applyFont="1" applyFill="1" applyBorder="1" applyAlignment="1">
      <alignment horizontal="left"/>
    </xf>
    <xf numFmtId="0" fontId="41"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43" fillId="0" borderId="0" xfId="0" applyFont="1"/>
    <xf numFmtId="0" fontId="14" fillId="0" borderId="0" xfId="98" applyFont="1"/>
    <xf numFmtId="0" fontId="14" fillId="0" borderId="0" xfId="98" applyFont="1"/>
    <xf numFmtId="0" fontId="14" fillId="0" borderId="0" xfId="98" applyFont="1"/>
    <xf numFmtId="0" fontId="44" fillId="26" borderId="13" xfId="102" applyBorder="1" applyAlignment="1">
      <alignment horizontal="right"/>
    </xf>
    <xf numFmtId="0" fontId="37" fillId="0" borderId="10" xfId="47" applyFont="1" applyBorder="1" applyAlignment="1">
      <alignment horizontal="left"/>
    </xf>
    <xf numFmtId="0" fontId="42" fillId="0" borderId="0" xfId="98" applyFont="1" applyAlignment="1">
      <alignment horizontal="left"/>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xf numFmtId="0" fontId="13" fillId="25" borderId="0" xfId="98" applyFont="1" applyFill="1"/>
    <xf numFmtId="0" fontId="45" fillId="25" borderId="0" xfId="103" applyFont="1" applyFill="1" applyBorder="1" applyAlignment="1"/>
    <xf numFmtId="0" fontId="14" fillId="27" borderId="0" xfId="103" applyFont="1" applyFill="1" applyBorder="1" applyAlignment="1">
      <alignment horizontal="center"/>
    </xf>
    <xf numFmtId="164" fontId="45" fillId="0" borderId="0" xfId="103" applyNumberFormat="1" applyFont="1" applyFill="1" applyBorder="1" applyAlignment="1">
      <alignment horizontal="center"/>
    </xf>
    <xf numFmtId="0" fontId="46" fillId="25" borderId="0" xfId="103" applyFont="1" applyFill="1" applyBorder="1" applyAlignment="1"/>
    <xf numFmtId="0" fontId="47" fillId="0" borderId="0" xfId="103" applyFont="1" applyAlignment="1">
      <alignment horizontal="left"/>
    </xf>
    <xf numFmtId="0" fontId="36" fillId="25" borderId="0" xfId="98" applyFont="1" applyFill="1" applyBorder="1"/>
    <xf numFmtId="0" fontId="48" fillId="25" borderId="0" xfId="104" applyFill="1" applyBorder="1"/>
    <xf numFmtId="0" fontId="14" fillId="25" borderId="0" xfId="98" applyFont="1" applyFill="1" applyBorder="1"/>
    <xf numFmtId="0" fontId="14" fillId="25" borderId="0" xfId="98" applyFont="1" applyFill="1" applyAlignment="1">
      <alignment horizontal="center"/>
    </xf>
    <xf numFmtId="0" fontId="42" fillId="28" borderId="15" xfId="98" applyFont="1" applyFill="1" applyBorder="1" applyAlignment="1">
      <alignment horizontal="left"/>
    </xf>
    <xf numFmtId="0" fontId="42" fillId="28" borderId="16" xfId="98" applyFont="1" applyFill="1" applyBorder="1" applyAlignment="1">
      <alignment horizontal="left"/>
    </xf>
    <xf numFmtId="0" fontId="42" fillId="28" borderId="17" xfId="98" applyFont="1" applyFill="1" applyBorder="1" applyAlignment="1">
      <alignment horizontal="left"/>
    </xf>
    <xf numFmtId="0" fontId="36" fillId="25" borderId="15" xfId="98" applyFont="1" applyFill="1" applyBorder="1" applyAlignment="1">
      <alignment horizontal="left" vertical="top" wrapText="1"/>
    </xf>
    <xf numFmtId="0" fontId="36" fillId="25" borderId="16" xfId="98" applyFont="1" applyFill="1" applyBorder="1" applyAlignment="1">
      <alignment horizontal="left" vertical="top" wrapText="1"/>
    </xf>
    <xf numFmtId="0" fontId="36" fillId="25" borderId="17" xfId="98" applyFont="1" applyFill="1" applyBorder="1" applyAlignment="1">
      <alignment horizontal="left" vertical="top" wrapText="1"/>
    </xf>
    <xf numFmtId="0" fontId="49" fillId="25" borderId="0" xfId="98" applyFont="1" applyFill="1" applyAlignment="1">
      <alignment wrapText="1"/>
    </xf>
    <xf numFmtId="0" fontId="49" fillId="24" borderId="14" xfId="98" applyFont="1" applyFill="1" applyBorder="1" applyAlignment="1">
      <alignment horizontal="center" wrapText="1"/>
    </xf>
    <xf numFmtId="0" fontId="49" fillId="24" borderId="0" xfId="98" applyFont="1" applyFill="1" applyBorder="1" applyAlignment="1">
      <alignment horizontal="center" wrapText="1"/>
    </xf>
    <xf numFmtId="0" fontId="49" fillId="24" borderId="18" xfId="98" applyFont="1" applyFill="1" applyBorder="1" applyAlignment="1">
      <alignment horizontal="center" wrapText="1"/>
    </xf>
    <xf numFmtId="0" fontId="49" fillId="25" borderId="0" xfId="98" applyFont="1" applyFill="1" applyAlignment="1">
      <alignment horizontal="center" wrapText="1"/>
    </xf>
    <xf numFmtId="0" fontId="14" fillId="27" borderId="19" xfId="98" applyFont="1" applyFill="1" applyBorder="1" applyAlignment="1">
      <alignment horizontal="center"/>
    </xf>
    <xf numFmtId="0" fontId="14" fillId="27" borderId="10" xfId="98" applyFont="1" applyFill="1" applyBorder="1" applyAlignment="1">
      <alignment horizontal="center"/>
    </xf>
    <xf numFmtId="0" fontId="14" fillId="27" borderId="20" xfId="98" applyFont="1" applyFill="1" applyBorder="1" applyAlignment="1">
      <alignment horizontal="center"/>
    </xf>
    <xf numFmtId="0" fontId="14" fillId="29" borderId="21" xfId="98" applyFont="1" applyFill="1" applyBorder="1"/>
    <xf numFmtId="0" fontId="14" fillId="29" borderId="0" xfId="98" applyFont="1" applyFill="1" applyBorder="1"/>
    <xf numFmtId="0" fontId="14" fillId="25" borderId="10" xfId="98" applyFont="1" applyFill="1" applyBorder="1"/>
    <xf numFmtId="0" fontId="50" fillId="25" borderId="0" xfId="98" applyFont="1" applyFill="1"/>
    <xf numFmtId="0" fontId="14" fillId="25" borderId="0" xfId="98" applyFont="1" applyFill="1" applyAlignment="1">
      <alignment wrapText="1"/>
    </xf>
    <xf numFmtId="0" fontId="41" fillId="25" borderId="0" xfId="98" applyFont="1" applyFill="1"/>
  </cellXfs>
  <cellStyles count="10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10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3"/>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9525</xdr:colOff>
      <xdr:row>33</xdr:row>
      <xdr:rowOff>9525</xdr:rowOff>
    </xdr:from>
    <xdr:ext cx="6800850" cy="3533775"/>
    <xdr:sp macro="" textlink="">
      <xdr:nvSpPr>
        <xdr:cNvPr id="2" name="TextBox 1"/>
        <xdr:cNvSpPr txBox="1"/>
      </xdr:nvSpPr>
      <xdr:spPr>
        <a:xfrm>
          <a:off x="9525" y="71247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I33" sqref="I33"/>
    </sheetView>
  </sheetViews>
  <sheetFormatPr defaultRowHeight="12.75" x14ac:dyDescent="0.2"/>
  <cols>
    <col min="1" max="3" width="9.42578125" customWidth="1"/>
    <col min="4" max="7" width="8.85546875" customWidth="1"/>
    <col min="8" max="8" width="9.42578125" customWidth="1"/>
  </cols>
  <sheetData>
    <row r="1" spans="1:11" ht="15.75" x14ac:dyDescent="0.25">
      <c r="A1" s="16" t="s">
        <v>0</v>
      </c>
      <c r="B1" s="8"/>
      <c r="C1" s="8"/>
      <c r="D1" s="8"/>
      <c r="E1" s="4"/>
      <c r="F1" s="4"/>
      <c r="G1" s="4"/>
      <c r="H1" s="4"/>
    </row>
    <row r="2" spans="1:11" ht="15.75" x14ac:dyDescent="0.25">
      <c r="A2" s="2"/>
      <c r="B2" s="1"/>
      <c r="C2" s="3"/>
      <c r="D2" s="3"/>
      <c r="E2" s="3"/>
      <c r="F2" s="3"/>
      <c r="G2" s="3"/>
      <c r="H2" s="3"/>
      <c r="I2" s="3"/>
      <c r="J2" s="3"/>
    </row>
    <row r="3" spans="1:11" s="6" customFormat="1" x14ac:dyDescent="0.2">
      <c r="A3" s="46"/>
      <c r="B3" s="46"/>
      <c r="C3" s="46"/>
      <c r="D3" s="12" t="s">
        <v>7</v>
      </c>
      <c r="E3" s="13" t="s">
        <v>8</v>
      </c>
      <c r="F3" s="13" t="s">
        <v>9</v>
      </c>
      <c r="G3" s="13" t="s">
        <v>10</v>
      </c>
      <c r="H3" s="14" t="s">
        <v>11</v>
      </c>
    </row>
    <row r="4" spans="1:11" x14ac:dyDescent="0.2">
      <c r="A4" s="47" t="s">
        <v>22</v>
      </c>
      <c r="B4" s="47"/>
      <c r="C4" s="47"/>
      <c r="D4" s="9">
        <v>0</v>
      </c>
      <c r="E4" s="42">
        <v>27.2</v>
      </c>
      <c r="F4" s="42">
        <v>9.6</v>
      </c>
      <c r="G4" s="42">
        <v>10</v>
      </c>
      <c r="H4" s="15">
        <f>SUM(D4:G4)</f>
        <v>46.8</v>
      </c>
    </row>
    <row r="5" spans="1:11" x14ac:dyDescent="0.2">
      <c r="A5" s="47" t="s">
        <v>23</v>
      </c>
      <c r="B5" s="47"/>
      <c r="C5" s="47"/>
      <c r="D5" s="9">
        <v>0</v>
      </c>
      <c r="E5" s="42">
        <v>38.4</v>
      </c>
      <c r="F5" s="42">
        <v>19.600000000000001</v>
      </c>
      <c r="G5" s="42">
        <v>19.2</v>
      </c>
      <c r="H5" s="15">
        <f t="shared" ref="H5:H13" si="0">SUM(D5:G5)</f>
        <v>77.2</v>
      </c>
      <c r="K5" s="5"/>
    </row>
    <row r="6" spans="1:11" x14ac:dyDescent="0.2">
      <c r="A6" s="47" t="s">
        <v>24</v>
      </c>
      <c r="B6" s="47"/>
      <c r="C6" s="47"/>
      <c r="D6" s="9">
        <v>0</v>
      </c>
      <c r="E6" s="42">
        <v>22.4</v>
      </c>
      <c r="F6" s="42">
        <v>10</v>
      </c>
      <c r="G6" s="42">
        <v>10</v>
      </c>
      <c r="H6" s="15">
        <f t="shared" si="0"/>
        <v>42.4</v>
      </c>
      <c r="K6" s="5"/>
    </row>
    <row r="7" spans="1:11" x14ac:dyDescent="0.2">
      <c r="A7" s="47" t="s">
        <v>25</v>
      </c>
      <c r="B7" s="47"/>
      <c r="C7" s="47"/>
      <c r="D7" s="9">
        <v>0</v>
      </c>
      <c r="E7" s="42">
        <v>17.600000000000001</v>
      </c>
      <c r="F7" s="42">
        <v>4</v>
      </c>
      <c r="G7" s="42">
        <v>5.6</v>
      </c>
      <c r="H7" s="15">
        <f t="shared" si="0"/>
        <v>27.200000000000003</v>
      </c>
    </row>
    <row r="8" spans="1:11" x14ac:dyDescent="0.2">
      <c r="A8" s="47" t="s">
        <v>26</v>
      </c>
      <c r="B8" s="47"/>
      <c r="C8" s="47"/>
      <c r="D8" s="9">
        <v>0</v>
      </c>
      <c r="E8" s="42">
        <v>27.2</v>
      </c>
      <c r="F8" s="42">
        <v>9.6</v>
      </c>
      <c r="G8" s="42">
        <v>10</v>
      </c>
      <c r="H8" s="15">
        <f t="shared" si="0"/>
        <v>46.8</v>
      </c>
    </row>
    <row r="9" spans="1:11" x14ac:dyDescent="0.2">
      <c r="A9" s="47" t="s">
        <v>27</v>
      </c>
      <c r="B9" s="47"/>
      <c r="C9" s="47"/>
      <c r="D9" s="9">
        <v>0</v>
      </c>
      <c r="E9" s="42">
        <v>38.4</v>
      </c>
      <c r="F9" s="42">
        <v>19.600000000000001</v>
      </c>
      <c r="G9" s="42">
        <v>19.2</v>
      </c>
      <c r="H9" s="15">
        <f t="shared" si="0"/>
        <v>77.2</v>
      </c>
    </row>
    <row r="10" spans="1:11" x14ac:dyDescent="0.2">
      <c r="A10" s="47" t="s">
        <v>28</v>
      </c>
      <c r="B10" s="47"/>
      <c r="C10" s="47"/>
      <c r="D10" s="9">
        <v>0</v>
      </c>
      <c r="E10" s="42">
        <v>35.200000000000003</v>
      </c>
      <c r="F10" s="42">
        <v>17.600000000000001</v>
      </c>
      <c r="G10" s="42">
        <v>17.600000000000001</v>
      </c>
      <c r="H10" s="15">
        <f t="shared" si="0"/>
        <v>70.400000000000006</v>
      </c>
    </row>
    <row r="11" spans="1:11" x14ac:dyDescent="0.2">
      <c r="A11" s="47" t="s">
        <v>29</v>
      </c>
      <c r="B11" s="47"/>
      <c r="C11" s="47"/>
      <c r="D11" s="9">
        <v>0</v>
      </c>
      <c r="E11" s="42">
        <v>27.2</v>
      </c>
      <c r="F11" s="42">
        <v>10.4</v>
      </c>
      <c r="G11" s="42">
        <v>10</v>
      </c>
      <c r="H11" s="15">
        <f t="shared" si="0"/>
        <v>47.6</v>
      </c>
    </row>
    <row r="12" spans="1:11" x14ac:dyDescent="0.2">
      <c r="A12" s="47" t="s">
        <v>30</v>
      </c>
      <c r="B12" s="47"/>
      <c r="C12" s="47"/>
      <c r="D12" s="9">
        <v>0</v>
      </c>
      <c r="E12" s="42">
        <v>27.2</v>
      </c>
      <c r="F12" s="42">
        <v>13.6</v>
      </c>
      <c r="G12" s="42">
        <v>12.8</v>
      </c>
      <c r="H12" s="15">
        <f t="shared" si="0"/>
        <v>53.599999999999994</v>
      </c>
    </row>
    <row r="13" spans="1:11" x14ac:dyDescent="0.2">
      <c r="A13" s="47" t="s">
        <v>31</v>
      </c>
      <c r="B13" s="47"/>
      <c r="C13" s="47"/>
      <c r="D13" s="9">
        <v>0</v>
      </c>
      <c r="E13" s="42">
        <v>12</v>
      </c>
      <c r="F13" s="42">
        <v>6</v>
      </c>
      <c r="G13" s="42">
        <v>8</v>
      </c>
      <c r="H13" s="15">
        <f t="shared" si="0"/>
        <v>26</v>
      </c>
    </row>
  </sheetData>
  <mergeCells count="11">
    <mergeCell ref="A3:C3"/>
    <mergeCell ref="A13:C13"/>
    <mergeCell ref="A12:C12"/>
    <mergeCell ref="A4:C4"/>
    <mergeCell ref="A5:C5"/>
    <mergeCell ref="A6:C6"/>
    <mergeCell ref="A7:C7"/>
    <mergeCell ref="A8:C8"/>
    <mergeCell ref="A9:C9"/>
    <mergeCell ref="A10:C10"/>
    <mergeCell ref="A11:C1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M25" sqref="M25"/>
    </sheetView>
  </sheetViews>
  <sheetFormatPr defaultRowHeight="12.75" x14ac:dyDescent="0.2"/>
  <sheetData>
    <row r="1" spans="1:8" ht="15.75" x14ac:dyDescent="0.25">
      <c r="A1" s="16" t="s">
        <v>0</v>
      </c>
      <c r="B1" s="8"/>
      <c r="C1" s="8"/>
      <c r="D1" s="8"/>
      <c r="E1" s="4"/>
      <c r="F1" s="4"/>
      <c r="G1" s="4"/>
      <c r="H1" s="4"/>
    </row>
    <row r="2" spans="1:8" ht="15.75" x14ac:dyDescent="0.25">
      <c r="A2" s="4"/>
      <c r="B2" s="3"/>
      <c r="C2" s="3"/>
      <c r="D2" s="3"/>
      <c r="E2" s="3"/>
      <c r="F2" s="3"/>
      <c r="G2" s="3"/>
      <c r="H2" s="3"/>
    </row>
    <row r="3" spans="1:8" x14ac:dyDescent="0.2">
      <c r="A3" s="46"/>
      <c r="B3" s="46"/>
      <c r="C3" s="46"/>
      <c r="D3" s="12" t="s">
        <v>7</v>
      </c>
      <c r="E3" s="13" t="s">
        <v>8</v>
      </c>
      <c r="F3" s="13" t="s">
        <v>9</v>
      </c>
      <c r="G3" s="13" t="s">
        <v>10</v>
      </c>
      <c r="H3" s="14" t="s">
        <v>11</v>
      </c>
    </row>
    <row r="4" spans="1:8" x14ac:dyDescent="0.2">
      <c r="A4" s="47" t="s">
        <v>22</v>
      </c>
      <c r="B4" s="47"/>
      <c r="C4" s="47"/>
      <c r="D4" s="9">
        <v>0</v>
      </c>
      <c r="E4" s="43">
        <v>24</v>
      </c>
      <c r="F4" s="43">
        <v>8</v>
      </c>
      <c r="G4" s="43">
        <v>12</v>
      </c>
      <c r="H4" s="15">
        <f>SUM(D4:G4)</f>
        <v>44</v>
      </c>
    </row>
    <row r="5" spans="1:8" x14ac:dyDescent="0.2">
      <c r="A5" s="47" t="s">
        <v>23</v>
      </c>
      <c r="B5" s="47"/>
      <c r="C5" s="47"/>
      <c r="D5" s="9">
        <v>0</v>
      </c>
      <c r="E5" s="43">
        <v>32</v>
      </c>
      <c r="F5" s="43">
        <v>16</v>
      </c>
      <c r="G5" s="43">
        <v>16</v>
      </c>
      <c r="H5" s="15">
        <f t="shared" ref="H5:H13" si="0">SUM(D5:G5)</f>
        <v>64</v>
      </c>
    </row>
    <row r="6" spans="1:8" x14ac:dyDescent="0.2">
      <c r="A6" s="47" t="s">
        <v>24</v>
      </c>
      <c r="B6" s="47"/>
      <c r="C6" s="47"/>
      <c r="D6" s="9">
        <v>0</v>
      </c>
      <c r="E6" s="43">
        <v>16</v>
      </c>
      <c r="F6" s="43">
        <v>12</v>
      </c>
      <c r="G6" s="43">
        <v>12</v>
      </c>
      <c r="H6" s="15">
        <f t="shared" si="0"/>
        <v>40</v>
      </c>
    </row>
    <row r="7" spans="1:8" x14ac:dyDescent="0.2">
      <c r="A7" s="47" t="s">
        <v>25</v>
      </c>
      <c r="B7" s="47"/>
      <c r="C7" s="47"/>
      <c r="D7" s="9">
        <v>0</v>
      </c>
      <c r="E7" s="43">
        <v>16</v>
      </c>
      <c r="F7" s="43">
        <v>12</v>
      </c>
      <c r="G7" s="43">
        <v>8</v>
      </c>
      <c r="H7" s="15">
        <f t="shared" si="0"/>
        <v>36</v>
      </c>
    </row>
    <row r="8" spans="1:8" x14ac:dyDescent="0.2">
      <c r="A8" s="47" t="s">
        <v>26</v>
      </c>
      <c r="B8" s="47"/>
      <c r="C8" s="47"/>
      <c r="D8" s="9">
        <v>0</v>
      </c>
      <c r="E8" s="43">
        <v>24</v>
      </c>
      <c r="F8" s="43">
        <v>8</v>
      </c>
      <c r="G8" s="43">
        <v>8</v>
      </c>
      <c r="H8" s="15">
        <f t="shared" si="0"/>
        <v>40</v>
      </c>
    </row>
    <row r="9" spans="1:8" x14ac:dyDescent="0.2">
      <c r="A9" s="47" t="s">
        <v>27</v>
      </c>
      <c r="B9" s="47"/>
      <c r="C9" s="47"/>
      <c r="D9" s="9">
        <v>0</v>
      </c>
      <c r="E9" s="43">
        <v>40</v>
      </c>
      <c r="F9" s="43">
        <v>20</v>
      </c>
      <c r="G9" s="43">
        <v>20</v>
      </c>
      <c r="H9" s="15">
        <f t="shared" si="0"/>
        <v>80</v>
      </c>
    </row>
    <row r="10" spans="1:8" x14ac:dyDescent="0.2">
      <c r="A10" s="47" t="s">
        <v>28</v>
      </c>
      <c r="B10" s="47"/>
      <c r="C10" s="47"/>
      <c r="D10" s="9">
        <v>0</v>
      </c>
      <c r="E10" s="43">
        <v>24</v>
      </c>
      <c r="F10" s="43">
        <v>12</v>
      </c>
      <c r="G10" s="43">
        <v>16</v>
      </c>
      <c r="H10" s="15">
        <f t="shared" si="0"/>
        <v>52</v>
      </c>
    </row>
    <row r="11" spans="1:8" x14ac:dyDescent="0.2">
      <c r="A11" s="47" t="s">
        <v>29</v>
      </c>
      <c r="B11" s="47"/>
      <c r="C11" s="47"/>
      <c r="D11" s="9">
        <v>0</v>
      </c>
      <c r="E11" s="43">
        <v>24</v>
      </c>
      <c r="F11" s="43">
        <v>12</v>
      </c>
      <c r="G11" s="43">
        <v>12</v>
      </c>
      <c r="H11" s="15">
        <f t="shared" si="0"/>
        <v>48</v>
      </c>
    </row>
    <row r="12" spans="1:8" x14ac:dyDescent="0.2">
      <c r="A12" s="47" t="s">
        <v>30</v>
      </c>
      <c r="B12" s="47"/>
      <c r="C12" s="47"/>
      <c r="D12" s="9">
        <v>0</v>
      </c>
      <c r="E12" s="43">
        <v>16</v>
      </c>
      <c r="F12" s="43">
        <v>12</v>
      </c>
      <c r="G12" s="43">
        <v>12</v>
      </c>
      <c r="H12" s="15">
        <f t="shared" si="0"/>
        <v>40</v>
      </c>
    </row>
    <row r="13" spans="1:8" x14ac:dyDescent="0.2">
      <c r="A13" s="47" t="s">
        <v>31</v>
      </c>
      <c r="B13" s="47"/>
      <c r="C13" s="47"/>
      <c r="D13" s="9">
        <v>0</v>
      </c>
      <c r="E13" s="43">
        <v>16</v>
      </c>
      <c r="F13" s="43">
        <v>8</v>
      </c>
      <c r="G13" s="43">
        <v>8</v>
      </c>
      <c r="H13" s="15">
        <f t="shared" si="0"/>
        <v>32</v>
      </c>
    </row>
  </sheetData>
  <mergeCells count="11">
    <mergeCell ref="A3:C3"/>
    <mergeCell ref="A13:C13"/>
    <mergeCell ref="A12:C12"/>
    <mergeCell ref="A4:C4"/>
    <mergeCell ref="A5:C5"/>
    <mergeCell ref="A6:C6"/>
    <mergeCell ref="A7:C7"/>
    <mergeCell ref="A8:C8"/>
    <mergeCell ref="A9:C9"/>
    <mergeCell ref="A10:C10"/>
    <mergeCell ref="A11:C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M23" sqref="M23"/>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12" t="s">
        <v>7</v>
      </c>
      <c r="E3" s="13" t="s">
        <v>8</v>
      </c>
      <c r="F3" s="13" t="s">
        <v>9</v>
      </c>
      <c r="G3" s="13" t="s">
        <v>10</v>
      </c>
      <c r="H3" s="14" t="s">
        <v>11</v>
      </c>
      <c r="I3" s="6"/>
    </row>
    <row r="4" spans="1:9" x14ac:dyDescent="0.2">
      <c r="A4" s="47" t="s">
        <v>22</v>
      </c>
      <c r="B4" s="47"/>
      <c r="C4" s="47"/>
      <c r="D4" s="9">
        <v>0</v>
      </c>
      <c r="E4" s="10">
        <v>20</v>
      </c>
      <c r="F4" s="10">
        <v>8</v>
      </c>
      <c r="G4" s="11">
        <v>10</v>
      </c>
      <c r="H4" s="15">
        <f>SUM(D4:G4)</f>
        <v>38</v>
      </c>
      <c r="I4" s="7"/>
    </row>
    <row r="5" spans="1:9" x14ac:dyDescent="0.2">
      <c r="A5" s="47" t="s">
        <v>23</v>
      </c>
      <c r="B5" s="47"/>
      <c r="C5" s="47"/>
      <c r="D5" s="9">
        <v>0</v>
      </c>
      <c r="E5" s="10">
        <v>36.799999999999997</v>
      </c>
      <c r="F5" s="10">
        <v>19.2</v>
      </c>
      <c r="G5" s="11">
        <v>19.2</v>
      </c>
      <c r="H5" s="15">
        <f t="shared" ref="H5:H13" si="0">SUM(D5:G5)</f>
        <v>75.2</v>
      </c>
      <c r="I5" s="7"/>
    </row>
    <row r="6" spans="1:9" x14ac:dyDescent="0.2">
      <c r="A6" s="47" t="s">
        <v>24</v>
      </c>
      <c r="B6" s="47"/>
      <c r="C6" s="47"/>
      <c r="D6" s="9">
        <v>0</v>
      </c>
      <c r="E6" s="10">
        <v>20</v>
      </c>
      <c r="F6" s="10">
        <v>10</v>
      </c>
      <c r="G6" s="11">
        <v>10</v>
      </c>
      <c r="H6" s="15">
        <f t="shared" si="0"/>
        <v>40</v>
      </c>
      <c r="I6" s="7"/>
    </row>
    <row r="7" spans="1:9" x14ac:dyDescent="0.2">
      <c r="A7" s="47" t="s">
        <v>25</v>
      </c>
      <c r="B7" s="47"/>
      <c r="C7" s="47"/>
      <c r="D7" s="9">
        <v>0</v>
      </c>
      <c r="E7" s="10">
        <v>19.2</v>
      </c>
      <c r="F7" s="10">
        <v>9.6</v>
      </c>
      <c r="G7" s="11">
        <v>9.6</v>
      </c>
      <c r="H7" s="15">
        <f t="shared" si="0"/>
        <v>38.4</v>
      </c>
      <c r="I7" s="7"/>
    </row>
    <row r="8" spans="1:9" x14ac:dyDescent="0.2">
      <c r="A8" s="47" t="s">
        <v>26</v>
      </c>
      <c r="B8" s="47"/>
      <c r="C8" s="47"/>
      <c r="D8" s="9">
        <v>0</v>
      </c>
      <c r="E8" s="10">
        <v>24.8</v>
      </c>
      <c r="F8" s="10">
        <v>12.4</v>
      </c>
      <c r="G8" s="11">
        <v>12.4</v>
      </c>
      <c r="H8" s="15">
        <f t="shared" si="0"/>
        <v>49.6</v>
      </c>
      <c r="I8" s="7"/>
    </row>
    <row r="9" spans="1:9" x14ac:dyDescent="0.2">
      <c r="A9" s="47" t="s">
        <v>27</v>
      </c>
      <c r="B9" s="47"/>
      <c r="C9" s="47"/>
      <c r="D9" s="9">
        <v>0</v>
      </c>
      <c r="E9" s="10">
        <v>40</v>
      </c>
      <c r="F9" s="10">
        <v>20</v>
      </c>
      <c r="G9" s="11">
        <v>20</v>
      </c>
      <c r="H9" s="15">
        <f t="shared" si="0"/>
        <v>80</v>
      </c>
      <c r="I9" s="7"/>
    </row>
    <row r="10" spans="1:9" x14ac:dyDescent="0.2">
      <c r="A10" s="47" t="s">
        <v>28</v>
      </c>
      <c r="B10" s="47"/>
      <c r="C10" s="47"/>
      <c r="D10" s="9">
        <v>0</v>
      </c>
      <c r="E10" s="10">
        <v>26.4</v>
      </c>
      <c r="F10" s="10">
        <v>13.6</v>
      </c>
      <c r="G10" s="11">
        <v>13.2</v>
      </c>
      <c r="H10" s="15">
        <f t="shared" si="0"/>
        <v>53.2</v>
      </c>
      <c r="I10" s="7"/>
    </row>
    <row r="11" spans="1:9" x14ac:dyDescent="0.2">
      <c r="A11" s="47" t="s">
        <v>29</v>
      </c>
      <c r="B11" s="47"/>
      <c r="C11" s="47"/>
      <c r="D11" s="9">
        <v>0</v>
      </c>
      <c r="E11" s="7">
        <v>24</v>
      </c>
      <c r="F11" s="7">
        <v>12</v>
      </c>
      <c r="G11" s="7">
        <v>12</v>
      </c>
      <c r="H11" s="15">
        <f t="shared" si="0"/>
        <v>48</v>
      </c>
    </row>
    <row r="12" spans="1:9" x14ac:dyDescent="0.2">
      <c r="A12" s="47" t="s">
        <v>30</v>
      </c>
      <c r="B12" s="47"/>
      <c r="C12" s="47"/>
      <c r="D12" s="9">
        <v>0</v>
      </c>
      <c r="E12" s="7">
        <v>28</v>
      </c>
      <c r="F12" s="7">
        <v>14</v>
      </c>
      <c r="G12" s="7">
        <v>14</v>
      </c>
      <c r="H12" s="15">
        <f t="shared" si="0"/>
        <v>56</v>
      </c>
    </row>
    <row r="13" spans="1:9" x14ac:dyDescent="0.2">
      <c r="A13" s="47" t="s">
        <v>31</v>
      </c>
      <c r="B13" s="47"/>
      <c r="C13" s="47"/>
      <c r="D13" s="9">
        <v>0</v>
      </c>
      <c r="E13" s="7">
        <v>24</v>
      </c>
      <c r="F13" s="7">
        <v>13.2</v>
      </c>
      <c r="G13" s="7">
        <v>12</v>
      </c>
      <c r="H13" s="15">
        <f t="shared" si="0"/>
        <v>49.2</v>
      </c>
    </row>
  </sheetData>
  <mergeCells count="11">
    <mergeCell ref="A3:C3"/>
    <mergeCell ref="A13:C13"/>
    <mergeCell ref="A12:C12"/>
    <mergeCell ref="A4:C4"/>
    <mergeCell ref="A5:C5"/>
    <mergeCell ref="A6:C6"/>
    <mergeCell ref="A7:C7"/>
    <mergeCell ref="A8:C8"/>
    <mergeCell ref="A9:C9"/>
    <mergeCell ref="A10:C10"/>
    <mergeCell ref="A11:C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H4" sqref="H4"/>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12" t="s">
        <v>7</v>
      </c>
      <c r="E3" s="13" t="s">
        <v>8</v>
      </c>
      <c r="F3" s="13" t="s">
        <v>9</v>
      </c>
      <c r="G3" s="13" t="s">
        <v>10</v>
      </c>
      <c r="H3" s="14" t="s">
        <v>11</v>
      </c>
      <c r="I3" s="6"/>
    </row>
    <row r="4" spans="1:9" x14ac:dyDescent="0.2">
      <c r="A4" s="47" t="s">
        <v>22</v>
      </c>
      <c r="B4" s="47"/>
      <c r="C4" s="47"/>
      <c r="D4" s="9">
        <v>0</v>
      </c>
      <c r="E4" s="44">
        <v>18.399999999999999</v>
      </c>
      <c r="F4" s="44">
        <v>9.6</v>
      </c>
      <c r="G4" s="44">
        <v>8.4</v>
      </c>
      <c r="H4" s="15">
        <f>SUM(D4:G4)</f>
        <v>36.4</v>
      </c>
      <c r="I4" s="7"/>
    </row>
    <row r="5" spans="1:9" x14ac:dyDescent="0.2">
      <c r="A5" s="47" t="s">
        <v>23</v>
      </c>
      <c r="B5" s="47"/>
      <c r="C5" s="47"/>
      <c r="D5" s="9">
        <v>0</v>
      </c>
      <c r="E5" s="44">
        <v>37.6</v>
      </c>
      <c r="F5" s="44">
        <v>18.399999999999999</v>
      </c>
      <c r="G5" s="44">
        <v>18.8</v>
      </c>
      <c r="H5" s="15">
        <f t="shared" ref="H5:H13" si="0">SUM(D5:G5)</f>
        <v>74.8</v>
      </c>
      <c r="I5" s="7"/>
    </row>
    <row r="6" spans="1:9" x14ac:dyDescent="0.2">
      <c r="A6" s="47" t="s">
        <v>24</v>
      </c>
      <c r="B6" s="47"/>
      <c r="C6" s="47"/>
      <c r="D6" s="9">
        <v>0</v>
      </c>
      <c r="E6" s="44">
        <v>18.399999999999999</v>
      </c>
      <c r="F6" s="44">
        <v>9.6</v>
      </c>
      <c r="G6" s="44">
        <v>9.6</v>
      </c>
      <c r="H6" s="15">
        <f t="shared" si="0"/>
        <v>37.6</v>
      </c>
      <c r="I6" s="7"/>
    </row>
    <row r="7" spans="1:9" x14ac:dyDescent="0.2">
      <c r="A7" s="47" t="s">
        <v>25</v>
      </c>
      <c r="B7" s="47"/>
      <c r="C7" s="47"/>
      <c r="D7" s="9">
        <v>0</v>
      </c>
      <c r="E7" s="44">
        <v>20</v>
      </c>
      <c r="F7" s="44">
        <v>9.6</v>
      </c>
      <c r="G7" s="44">
        <v>10</v>
      </c>
      <c r="H7" s="15">
        <f t="shared" si="0"/>
        <v>39.6</v>
      </c>
      <c r="I7" s="7"/>
    </row>
    <row r="8" spans="1:9" x14ac:dyDescent="0.2">
      <c r="A8" s="47" t="s">
        <v>26</v>
      </c>
      <c r="B8" s="47"/>
      <c r="C8" s="47"/>
      <c r="D8" s="9">
        <v>0</v>
      </c>
      <c r="E8" s="44">
        <v>26.4</v>
      </c>
      <c r="F8" s="44">
        <v>13.2</v>
      </c>
      <c r="G8" s="44">
        <v>13.2</v>
      </c>
      <c r="H8" s="15">
        <f t="shared" si="0"/>
        <v>52.8</v>
      </c>
      <c r="I8" s="7"/>
    </row>
    <row r="9" spans="1:9" x14ac:dyDescent="0.2">
      <c r="A9" s="47" t="s">
        <v>27</v>
      </c>
      <c r="B9" s="47"/>
      <c r="C9" s="47"/>
      <c r="D9" s="9">
        <v>0</v>
      </c>
      <c r="E9" s="44">
        <v>40</v>
      </c>
      <c r="F9" s="44">
        <v>20</v>
      </c>
      <c r="G9" s="44">
        <v>20</v>
      </c>
      <c r="H9" s="15">
        <f t="shared" si="0"/>
        <v>80</v>
      </c>
      <c r="I9" s="7"/>
    </row>
    <row r="10" spans="1:9" x14ac:dyDescent="0.2">
      <c r="A10" s="47" t="s">
        <v>28</v>
      </c>
      <c r="B10" s="47"/>
      <c r="C10" s="47"/>
      <c r="D10" s="9">
        <v>0</v>
      </c>
      <c r="E10" s="44">
        <v>25.6</v>
      </c>
      <c r="F10" s="44">
        <v>12.8</v>
      </c>
      <c r="G10" s="44">
        <v>12.8</v>
      </c>
      <c r="H10" s="15">
        <f t="shared" si="0"/>
        <v>51.2</v>
      </c>
      <c r="I10" s="7"/>
    </row>
    <row r="11" spans="1:9" x14ac:dyDescent="0.2">
      <c r="A11" s="47" t="s">
        <v>29</v>
      </c>
      <c r="B11" s="47"/>
      <c r="C11" s="47"/>
      <c r="D11" s="9">
        <v>0</v>
      </c>
      <c r="E11" s="44">
        <v>24.8</v>
      </c>
      <c r="F11" s="44">
        <v>12.4</v>
      </c>
      <c r="G11" s="44">
        <v>12.4</v>
      </c>
      <c r="H11" s="15">
        <f t="shared" si="0"/>
        <v>49.6</v>
      </c>
    </row>
    <row r="12" spans="1:9" x14ac:dyDescent="0.2">
      <c r="A12" s="47" t="s">
        <v>30</v>
      </c>
      <c r="B12" s="47"/>
      <c r="C12" s="47"/>
      <c r="D12" s="9">
        <v>0</v>
      </c>
      <c r="E12" s="44">
        <v>26.4</v>
      </c>
      <c r="F12" s="44">
        <v>13.2</v>
      </c>
      <c r="G12" s="44">
        <v>13.2</v>
      </c>
      <c r="H12" s="15">
        <f t="shared" si="0"/>
        <v>52.8</v>
      </c>
    </row>
    <row r="13" spans="1:9" x14ac:dyDescent="0.2">
      <c r="A13" s="47" t="s">
        <v>31</v>
      </c>
      <c r="B13" s="47"/>
      <c r="C13" s="47"/>
      <c r="D13" s="9">
        <v>0</v>
      </c>
      <c r="E13" s="44">
        <v>24</v>
      </c>
      <c r="F13" s="44">
        <v>12.4</v>
      </c>
      <c r="G13" s="44">
        <v>12</v>
      </c>
      <c r="H13" s="15">
        <f t="shared" si="0"/>
        <v>48.4</v>
      </c>
    </row>
  </sheetData>
  <mergeCells count="11">
    <mergeCell ref="A3:C3"/>
    <mergeCell ref="A13:C13"/>
    <mergeCell ref="A12:C12"/>
    <mergeCell ref="A4:C4"/>
    <mergeCell ref="A5:C5"/>
    <mergeCell ref="A6:C6"/>
    <mergeCell ref="A7:C7"/>
    <mergeCell ref="A8:C8"/>
    <mergeCell ref="A9:C9"/>
    <mergeCell ref="A10:C10"/>
    <mergeCell ref="A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3"/>
  <sheetViews>
    <sheetView workbookViewId="0">
      <selection activeCell="M18" sqref="M18"/>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12" t="s">
        <v>7</v>
      </c>
      <c r="E3" s="13" t="s">
        <v>8</v>
      </c>
      <c r="F3" s="13" t="s">
        <v>9</v>
      </c>
      <c r="G3" s="13" t="s">
        <v>10</v>
      </c>
      <c r="H3" s="14" t="s">
        <v>11</v>
      </c>
      <c r="I3" s="6"/>
    </row>
    <row r="4" spans="1:9" x14ac:dyDescent="0.2">
      <c r="A4" s="47" t="s">
        <v>22</v>
      </c>
      <c r="B4" s="47"/>
      <c r="C4" s="47"/>
      <c r="D4" s="9">
        <v>12</v>
      </c>
      <c r="E4" s="10">
        <v>27.2</v>
      </c>
      <c r="F4" s="10">
        <v>13.6</v>
      </c>
      <c r="G4" s="11">
        <v>16</v>
      </c>
      <c r="H4" s="15">
        <f>SUM(E4:G4)</f>
        <v>56.8</v>
      </c>
      <c r="I4" s="7"/>
    </row>
    <row r="5" spans="1:9" x14ac:dyDescent="0.2">
      <c r="A5" s="47" t="s">
        <v>23</v>
      </c>
      <c r="B5" s="47"/>
      <c r="C5" s="47"/>
      <c r="D5" s="9">
        <v>17.2</v>
      </c>
      <c r="E5" s="10">
        <v>34.4</v>
      </c>
      <c r="F5" s="10">
        <v>17.2</v>
      </c>
      <c r="G5" s="11">
        <v>17.600000000000001</v>
      </c>
      <c r="H5" s="15">
        <f t="shared" ref="H5:H13" si="0">SUM(E5:G5)</f>
        <v>69.199999999999989</v>
      </c>
      <c r="I5" s="7"/>
    </row>
    <row r="6" spans="1:9" x14ac:dyDescent="0.2">
      <c r="A6" s="47" t="s">
        <v>24</v>
      </c>
      <c r="B6" s="47"/>
      <c r="C6" s="47"/>
      <c r="D6" s="9">
        <v>16.8</v>
      </c>
      <c r="E6" s="10">
        <v>32</v>
      </c>
      <c r="F6" s="10">
        <v>16.8</v>
      </c>
      <c r="G6" s="11">
        <v>16</v>
      </c>
      <c r="H6" s="15">
        <f t="shared" si="0"/>
        <v>64.8</v>
      </c>
      <c r="I6" s="7"/>
    </row>
    <row r="7" spans="1:9" x14ac:dyDescent="0.2">
      <c r="A7" s="47" t="s">
        <v>25</v>
      </c>
      <c r="B7" s="47"/>
      <c r="C7" s="47"/>
      <c r="D7" s="9">
        <v>12</v>
      </c>
      <c r="E7" s="10">
        <v>27.2</v>
      </c>
      <c r="F7" s="10">
        <v>13.6</v>
      </c>
      <c r="G7" s="11">
        <v>13.6</v>
      </c>
      <c r="H7" s="15">
        <f t="shared" si="0"/>
        <v>54.4</v>
      </c>
      <c r="I7" s="7"/>
    </row>
    <row r="8" spans="1:9" x14ac:dyDescent="0.2">
      <c r="A8" s="47" t="s">
        <v>26</v>
      </c>
      <c r="B8" s="47"/>
      <c r="C8" s="47"/>
      <c r="D8" s="9">
        <v>14</v>
      </c>
      <c r="E8" s="10">
        <v>27.2</v>
      </c>
      <c r="F8" s="10">
        <v>14</v>
      </c>
      <c r="G8" s="11">
        <v>13.6</v>
      </c>
      <c r="H8" s="15">
        <f t="shared" si="0"/>
        <v>54.800000000000004</v>
      </c>
      <c r="I8" s="7"/>
    </row>
    <row r="9" spans="1:9" x14ac:dyDescent="0.2">
      <c r="A9" s="47" t="s">
        <v>27</v>
      </c>
      <c r="B9" s="47"/>
      <c r="C9" s="47"/>
      <c r="D9" s="9">
        <v>17.600000000000001</v>
      </c>
      <c r="E9" s="10">
        <v>35.200000000000003</v>
      </c>
      <c r="F9" s="10">
        <v>17.600000000000001</v>
      </c>
      <c r="G9" s="11">
        <v>18</v>
      </c>
      <c r="H9" s="15">
        <f t="shared" si="0"/>
        <v>70.800000000000011</v>
      </c>
      <c r="I9" s="7"/>
    </row>
    <row r="10" spans="1:9" x14ac:dyDescent="0.2">
      <c r="A10" s="47" t="s">
        <v>28</v>
      </c>
      <c r="B10" s="47"/>
      <c r="C10" s="47"/>
      <c r="D10" s="9">
        <v>16.399999999999999</v>
      </c>
      <c r="E10" s="10">
        <v>32</v>
      </c>
      <c r="F10" s="10">
        <v>16.399999999999999</v>
      </c>
      <c r="G10" s="11">
        <v>16.399999999999999</v>
      </c>
      <c r="H10" s="15">
        <f t="shared" si="0"/>
        <v>64.8</v>
      </c>
      <c r="I10" s="7"/>
    </row>
    <row r="11" spans="1:9" x14ac:dyDescent="0.2">
      <c r="A11" s="47" t="s">
        <v>29</v>
      </c>
      <c r="B11" s="47"/>
      <c r="C11" s="47"/>
      <c r="D11" s="41">
        <v>15.2</v>
      </c>
      <c r="E11" s="7">
        <v>32</v>
      </c>
      <c r="F11" s="7">
        <v>16</v>
      </c>
      <c r="G11" s="7">
        <v>15.6</v>
      </c>
      <c r="H11" s="15">
        <f t="shared" si="0"/>
        <v>63.6</v>
      </c>
    </row>
    <row r="12" spans="1:9" x14ac:dyDescent="0.2">
      <c r="A12" s="47" t="s">
        <v>30</v>
      </c>
      <c r="B12" s="47"/>
      <c r="C12" s="47"/>
      <c r="D12" s="41">
        <v>16.8</v>
      </c>
      <c r="E12" s="7">
        <v>32</v>
      </c>
      <c r="F12" s="7">
        <v>16</v>
      </c>
      <c r="G12" s="7">
        <v>16</v>
      </c>
      <c r="H12" s="15">
        <f t="shared" si="0"/>
        <v>64</v>
      </c>
    </row>
    <row r="13" spans="1:9" x14ac:dyDescent="0.2">
      <c r="A13" s="47" t="s">
        <v>31</v>
      </c>
      <c r="B13" s="47"/>
      <c r="C13" s="47"/>
      <c r="D13" s="41">
        <v>14.8</v>
      </c>
      <c r="E13" s="7">
        <v>31.2</v>
      </c>
      <c r="F13" s="7">
        <v>15.2</v>
      </c>
      <c r="G13" s="7">
        <v>14</v>
      </c>
      <c r="H13" s="15">
        <f t="shared" si="0"/>
        <v>60.4</v>
      </c>
    </row>
  </sheetData>
  <mergeCells count="11">
    <mergeCell ref="A3:C3"/>
    <mergeCell ref="A13:C13"/>
    <mergeCell ref="A12:C12"/>
    <mergeCell ref="A4:C4"/>
    <mergeCell ref="A5:C5"/>
    <mergeCell ref="A6:C6"/>
    <mergeCell ref="A7:C7"/>
    <mergeCell ref="A8:C8"/>
    <mergeCell ref="A9:C9"/>
    <mergeCell ref="A10:C10"/>
    <mergeCell ref="A11:C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A26" sqref="A26"/>
    </sheetView>
  </sheetViews>
  <sheetFormatPr defaultRowHeight="15" x14ac:dyDescent="0.2"/>
  <cols>
    <col min="1" max="1" width="33" style="20" customWidth="1"/>
    <col min="2" max="8" width="7.7109375" style="20" customWidth="1"/>
    <col min="9" max="10" width="7.5703125" style="20" customWidth="1"/>
    <col min="11" max="13" width="7.7109375" style="20" customWidth="1"/>
    <col min="14" max="16384" width="9.140625" style="20"/>
  </cols>
  <sheetData>
    <row r="1" spans="1:16" ht="15.75" x14ac:dyDescent="0.25">
      <c r="A1" s="17" t="s">
        <v>12</v>
      </c>
      <c r="B1" s="18"/>
      <c r="C1" s="17"/>
      <c r="D1" s="17"/>
      <c r="E1" s="17"/>
      <c r="F1" s="17"/>
      <c r="G1" s="17"/>
      <c r="H1" s="17"/>
      <c r="I1" s="17"/>
      <c r="J1" s="19"/>
      <c r="K1" s="19"/>
    </row>
    <row r="2" spans="1:16" ht="6" customHeight="1" x14ac:dyDescent="0.25">
      <c r="A2" s="17"/>
      <c r="B2" s="18"/>
      <c r="C2" s="17"/>
      <c r="D2" s="17"/>
      <c r="E2" s="17"/>
      <c r="F2" s="17"/>
      <c r="G2" s="17"/>
      <c r="H2" s="17"/>
      <c r="I2" s="17"/>
      <c r="J2" s="19"/>
      <c r="K2" s="19"/>
    </row>
    <row r="3" spans="1:16" ht="15.75" x14ac:dyDescent="0.25">
      <c r="A3" s="50" t="s">
        <v>32</v>
      </c>
      <c r="B3" s="50"/>
      <c r="C3" s="50"/>
      <c r="D3" s="50"/>
      <c r="E3" s="50"/>
      <c r="F3" s="50"/>
      <c r="G3" s="50"/>
      <c r="H3" s="50"/>
      <c r="I3" s="50"/>
      <c r="J3" s="19"/>
      <c r="K3" s="19"/>
    </row>
    <row r="4" spans="1:16" x14ac:dyDescent="0.2">
      <c r="A4" s="18"/>
      <c r="B4" s="18"/>
      <c r="C4" s="18"/>
      <c r="D4" s="18"/>
      <c r="E4" s="18"/>
      <c r="F4" s="18"/>
      <c r="G4" s="18"/>
      <c r="H4" s="21"/>
      <c r="I4" s="21"/>
      <c r="J4" s="22"/>
      <c r="K4" s="22"/>
    </row>
    <row r="5" spans="1:16" ht="15.75" x14ac:dyDescent="0.25">
      <c r="H5" s="48" t="s">
        <v>18</v>
      </c>
      <c r="I5" s="48"/>
      <c r="J5" s="23"/>
      <c r="K5" s="24"/>
      <c r="L5" s="49" t="s">
        <v>19</v>
      </c>
      <c r="M5" s="49"/>
      <c r="N5" s="24"/>
      <c r="O5" s="48" t="s">
        <v>20</v>
      </c>
      <c r="P5" s="48"/>
    </row>
    <row r="6" spans="1:16" s="28" customFormat="1" ht="135" customHeight="1" x14ac:dyDescent="0.2">
      <c r="A6" s="25"/>
      <c r="B6" s="26" t="s">
        <v>2</v>
      </c>
      <c r="C6" s="26" t="s">
        <v>3</v>
      </c>
      <c r="D6" s="26" t="s">
        <v>4</v>
      </c>
      <c r="E6" s="26" t="s">
        <v>5</v>
      </c>
      <c r="F6" s="27" t="s">
        <v>6</v>
      </c>
      <c r="G6" s="26" t="s">
        <v>13</v>
      </c>
      <c r="H6" s="39" t="s">
        <v>14</v>
      </c>
      <c r="J6" s="27" t="str">
        <f>F6</f>
        <v>Evaluator 5</v>
      </c>
      <c r="K6" s="26" t="s">
        <v>16</v>
      </c>
      <c r="L6" s="39" t="s">
        <v>15</v>
      </c>
      <c r="N6" s="26" t="s">
        <v>1</v>
      </c>
      <c r="O6" s="39" t="s">
        <v>17</v>
      </c>
    </row>
    <row r="7" spans="1:16" ht="16.5" customHeight="1" x14ac:dyDescent="0.2">
      <c r="A7" s="36" t="str">
        <f>'Evaluator 5'!A4:D4</f>
        <v>Beacon</v>
      </c>
      <c r="B7" s="29">
        <f>'Evaluator 1'!H4</f>
        <v>46.8</v>
      </c>
      <c r="C7" s="29">
        <f>'Evaluator 2'!H4</f>
        <v>44</v>
      </c>
      <c r="D7" s="29">
        <f>'Evaluator 3'!H4</f>
        <v>38</v>
      </c>
      <c r="E7" s="29">
        <f>'Evaluator 4'!H4</f>
        <v>36.4</v>
      </c>
      <c r="F7" s="30">
        <f>'Evaluator 5'!H4</f>
        <v>56.8</v>
      </c>
      <c r="G7" s="29">
        <f t="shared" ref="G7:G16" si="0">AVERAGE(B7:F7)</f>
        <v>44.4</v>
      </c>
      <c r="H7" s="40">
        <f t="shared" ref="H7:H11" si="1">RANK(G7,$G$7:$G$16,0)</f>
        <v>8</v>
      </c>
      <c r="J7" s="33">
        <f>'Evaluator 5'!D4</f>
        <v>12</v>
      </c>
      <c r="K7" s="29">
        <f>AVERAGE(J7)</f>
        <v>12</v>
      </c>
      <c r="L7" s="40">
        <f>RANK(K7,$K$7:$K$16,0)</f>
        <v>9</v>
      </c>
      <c r="N7" s="34">
        <f>G7+K7</f>
        <v>56.4</v>
      </c>
      <c r="O7" s="40">
        <f>RANK(N7,$N$7:$N$16,0)</f>
        <v>9</v>
      </c>
    </row>
    <row r="8" spans="1:16" ht="16.5" customHeight="1" x14ac:dyDescent="0.2">
      <c r="A8" s="37" t="str">
        <f>'Evaluator 5'!A5:D5</f>
        <v>Carnegie Dartlet</v>
      </c>
      <c r="B8" s="31">
        <f>'Evaluator 1'!H5</f>
        <v>77.2</v>
      </c>
      <c r="C8" s="31">
        <f>'Evaluator 2'!H5</f>
        <v>64</v>
      </c>
      <c r="D8" s="31">
        <f>'Evaluator 3'!H5</f>
        <v>75.2</v>
      </c>
      <c r="E8" s="31">
        <f>'Evaluator 4'!H5</f>
        <v>74.8</v>
      </c>
      <c r="F8" s="32">
        <f>'Evaluator 5'!H5</f>
        <v>69.199999999999989</v>
      </c>
      <c r="G8" s="29">
        <f t="shared" si="0"/>
        <v>72.08</v>
      </c>
      <c r="H8" s="40">
        <f t="shared" si="1"/>
        <v>2</v>
      </c>
      <c r="J8" s="35">
        <f>'Evaluator 5'!D5</f>
        <v>17.2</v>
      </c>
      <c r="K8" s="31">
        <f t="shared" ref="K8:K13" si="2">AVERAGE(J8)</f>
        <v>17.2</v>
      </c>
      <c r="L8" s="40">
        <f t="shared" ref="L8:L16" si="3">RANK(K8,$K$7:$K$16,0)</f>
        <v>2</v>
      </c>
      <c r="N8" s="34">
        <f t="shared" ref="N8:N16" si="4">G8+K8</f>
        <v>89.28</v>
      </c>
      <c r="O8" s="40">
        <f t="shared" ref="O8:O16" si="5">RANK(N8,$N$7:$N$16,0)</f>
        <v>2</v>
      </c>
    </row>
    <row r="9" spans="1:16" ht="16.5" customHeight="1" x14ac:dyDescent="0.2">
      <c r="A9" s="37" t="str">
        <f>'Evaluator 5'!A6:D6</f>
        <v>Forthea</v>
      </c>
      <c r="B9" s="31">
        <f>'Evaluator 1'!H6</f>
        <v>42.4</v>
      </c>
      <c r="C9" s="31">
        <f>'Evaluator 2'!H6</f>
        <v>40</v>
      </c>
      <c r="D9" s="31">
        <f>'Evaluator 3'!H6</f>
        <v>40</v>
      </c>
      <c r="E9" s="31">
        <f>'Evaluator 4'!H6</f>
        <v>37.6</v>
      </c>
      <c r="F9" s="32">
        <f>'Evaluator 5'!H6</f>
        <v>64.8</v>
      </c>
      <c r="G9" s="29">
        <f t="shared" si="0"/>
        <v>44.96</v>
      </c>
      <c r="H9" s="40">
        <f t="shared" si="1"/>
        <v>7</v>
      </c>
      <c r="J9" s="35">
        <f>'Evaluator 5'!D6</f>
        <v>16.8</v>
      </c>
      <c r="K9" s="31">
        <f t="shared" si="2"/>
        <v>16.8</v>
      </c>
      <c r="L9" s="40">
        <f t="shared" si="3"/>
        <v>3</v>
      </c>
      <c r="N9" s="34">
        <f t="shared" si="4"/>
        <v>61.760000000000005</v>
      </c>
      <c r="O9" s="40">
        <f t="shared" si="5"/>
        <v>7</v>
      </c>
    </row>
    <row r="10" spans="1:16" x14ac:dyDescent="0.2">
      <c r="A10" s="37" t="str">
        <f>'Evaluator 5'!A7:D7</f>
        <v>LAI Communications</v>
      </c>
      <c r="B10" s="31">
        <f>'Evaluator 1'!H7</f>
        <v>27.200000000000003</v>
      </c>
      <c r="C10" s="31">
        <f>'Evaluator 2'!H7</f>
        <v>36</v>
      </c>
      <c r="D10" s="31">
        <f>'Evaluator 3'!H7</f>
        <v>38.4</v>
      </c>
      <c r="E10" s="31">
        <f>'Evaluator 4'!H7</f>
        <v>39.6</v>
      </c>
      <c r="F10" s="32">
        <f>'Evaluator 5'!H7</f>
        <v>54.4</v>
      </c>
      <c r="G10" s="29">
        <f t="shared" si="0"/>
        <v>39.119999999999997</v>
      </c>
      <c r="H10" s="40">
        <f t="shared" si="1"/>
        <v>10</v>
      </c>
      <c r="J10" s="35">
        <f>'Evaluator 5'!D7</f>
        <v>12</v>
      </c>
      <c r="K10" s="31">
        <f t="shared" si="2"/>
        <v>12</v>
      </c>
      <c r="L10" s="40">
        <f t="shared" si="3"/>
        <v>9</v>
      </c>
      <c r="N10" s="34">
        <f t="shared" si="4"/>
        <v>51.12</v>
      </c>
      <c r="O10" s="40">
        <f t="shared" si="5"/>
        <v>10</v>
      </c>
    </row>
    <row r="11" spans="1:16" x14ac:dyDescent="0.2">
      <c r="A11" s="37" t="str">
        <f>'Evaluator 5'!A8:D8</f>
        <v>Marketing SI</v>
      </c>
      <c r="B11" s="31">
        <f>'Evaluator 1'!H8</f>
        <v>46.8</v>
      </c>
      <c r="C11" s="31">
        <f>'Evaluator 2'!H8</f>
        <v>40</v>
      </c>
      <c r="D11" s="31">
        <f>'Evaluator 3'!H8</f>
        <v>49.6</v>
      </c>
      <c r="E11" s="31">
        <f>'Evaluator 4'!H8</f>
        <v>52.8</v>
      </c>
      <c r="F11" s="32">
        <f>'Evaluator 5'!H8</f>
        <v>54.800000000000004</v>
      </c>
      <c r="G11" s="29">
        <f t="shared" si="0"/>
        <v>48.8</v>
      </c>
      <c r="H11" s="40">
        <f t="shared" si="1"/>
        <v>6</v>
      </c>
      <c r="J11" s="35">
        <f>'Evaluator 5'!D8</f>
        <v>14</v>
      </c>
      <c r="K11" s="31">
        <f t="shared" si="2"/>
        <v>14</v>
      </c>
      <c r="L11" s="40">
        <f t="shared" si="3"/>
        <v>8</v>
      </c>
      <c r="N11" s="34">
        <f t="shared" si="4"/>
        <v>62.8</v>
      </c>
      <c r="O11" s="40">
        <f t="shared" si="5"/>
        <v>6</v>
      </c>
    </row>
    <row r="12" spans="1:16" ht="15.75" x14ac:dyDescent="0.25">
      <c r="A12" s="37" t="str">
        <f>'Evaluator 5'!A9:D9</f>
        <v>Lucid Education</v>
      </c>
      <c r="B12" s="31">
        <f>'Evaluator 1'!H9</f>
        <v>77.2</v>
      </c>
      <c r="C12" s="31">
        <f>'Evaluator 2'!H9</f>
        <v>80</v>
      </c>
      <c r="D12" s="31">
        <f>'Evaluator 3'!H9</f>
        <v>80</v>
      </c>
      <c r="E12" s="31">
        <f>'Evaluator 4'!H9</f>
        <v>80</v>
      </c>
      <c r="F12" s="32">
        <f>'Evaluator 5'!H9</f>
        <v>70.800000000000011</v>
      </c>
      <c r="G12" s="29">
        <f t="shared" si="0"/>
        <v>77.599999999999994</v>
      </c>
      <c r="H12" s="40">
        <f>RANK(G12,$G$7:$G$16,0)</f>
        <v>1</v>
      </c>
      <c r="J12" s="35">
        <f>'Evaluator 5'!D9</f>
        <v>17.600000000000001</v>
      </c>
      <c r="K12" s="31">
        <f t="shared" si="2"/>
        <v>17.600000000000001</v>
      </c>
      <c r="L12" s="40">
        <f t="shared" si="3"/>
        <v>1</v>
      </c>
      <c r="N12" s="34">
        <f t="shared" si="4"/>
        <v>95.199999999999989</v>
      </c>
      <c r="O12" s="45">
        <f t="shared" si="5"/>
        <v>1</v>
      </c>
    </row>
    <row r="13" spans="1:16" x14ac:dyDescent="0.2">
      <c r="A13" s="37" t="str">
        <f>'Evaluator 5'!A10:D10</f>
        <v>RNL Converge</v>
      </c>
      <c r="B13" s="31">
        <f>'Evaluator 1'!H10</f>
        <v>70.400000000000006</v>
      </c>
      <c r="C13" s="31">
        <f>'Evaluator 2'!H10</f>
        <v>52</v>
      </c>
      <c r="D13" s="31">
        <f>'Evaluator 3'!H10</f>
        <v>53.2</v>
      </c>
      <c r="E13" s="31">
        <f>'Evaluator 4'!H10</f>
        <v>51.2</v>
      </c>
      <c r="F13" s="32">
        <f>'Evaluator 5'!H10</f>
        <v>64.8</v>
      </c>
      <c r="G13" s="29">
        <f t="shared" si="0"/>
        <v>58.320000000000007</v>
      </c>
      <c r="H13" s="40">
        <f t="shared" ref="H13:H16" si="6">RANK(G13,$G$7:$G$16,0)</f>
        <v>3</v>
      </c>
      <c r="J13" s="35">
        <f>'Evaluator 5'!D10</f>
        <v>16.399999999999999</v>
      </c>
      <c r="K13" s="31">
        <f t="shared" si="2"/>
        <v>16.399999999999999</v>
      </c>
      <c r="L13" s="40">
        <f t="shared" si="3"/>
        <v>5</v>
      </c>
      <c r="N13" s="34">
        <f t="shared" si="4"/>
        <v>74.72</v>
      </c>
      <c r="O13" s="40">
        <f t="shared" si="5"/>
        <v>3</v>
      </c>
    </row>
    <row r="14" spans="1:16" x14ac:dyDescent="0.2">
      <c r="A14" s="37" t="str">
        <f>'Evaluator 5'!A11:D11</f>
        <v>Stamats</v>
      </c>
      <c r="B14" s="31">
        <f>'Evaluator 1'!H11</f>
        <v>47.6</v>
      </c>
      <c r="C14" s="31">
        <f>'Evaluator 2'!H11</f>
        <v>48</v>
      </c>
      <c r="D14" s="31">
        <f>'Evaluator 3'!H11</f>
        <v>48</v>
      </c>
      <c r="E14" s="31">
        <f>'Evaluator 4'!H11</f>
        <v>49.6</v>
      </c>
      <c r="F14" s="32">
        <f>'Evaluator 5'!H11</f>
        <v>63.6</v>
      </c>
      <c r="G14" s="29">
        <f t="shared" si="0"/>
        <v>51.36</v>
      </c>
      <c r="H14" s="40">
        <f t="shared" si="6"/>
        <v>5</v>
      </c>
      <c r="J14" s="35">
        <f>'Evaluator 5'!D11</f>
        <v>15.2</v>
      </c>
      <c r="K14" s="31">
        <f t="shared" ref="K14:K16" si="7">AVERAGE(J14)</f>
        <v>15.2</v>
      </c>
      <c r="L14" s="40">
        <f t="shared" si="3"/>
        <v>6</v>
      </c>
      <c r="N14" s="34">
        <f t="shared" si="4"/>
        <v>66.56</v>
      </c>
      <c r="O14" s="40">
        <f t="shared" si="5"/>
        <v>5</v>
      </c>
    </row>
    <row r="15" spans="1:16" x14ac:dyDescent="0.2">
      <c r="A15" s="37" t="str">
        <f>'Evaluator 5'!A12:D12</f>
        <v>Story Amplify</v>
      </c>
      <c r="B15" s="31">
        <f>'Evaluator 1'!H12</f>
        <v>53.599999999999994</v>
      </c>
      <c r="C15" s="31">
        <f>'Evaluator 2'!H12</f>
        <v>40</v>
      </c>
      <c r="D15" s="31">
        <f>'Evaluator 3'!H12</f>
        <v>56</v>
      </c>
      <c r="E15" s="31">
        <f>'Evaluator 4'!H12</f>
        <v>52.8</v>
      </c>
      <c r="F15" s="32">
        <f>'Evaluator 5'!H12</f>
        <v>64</v>
      </c>
      <c r="G15" s="29">
        <f t="shared" si="0"/>
        <v>53.279999999999994</v>
      </c>
      <c r="H15" s="40">
        <f t="shared" si="6"/>
        <v>4</v>
      </c>
      <c r="J15" s="35">
        <f>'Evaluator 5'!D12</f>
        <v>16.8</v>
      </c>
      <c r="K15" s="31">
        <f t="shared" si="7"/>
        <v>16.8</v>
      </c>
      <c r="L15" s="40">
        <f t="shared" si="3"/>
        <v>3</v>
      </c>
      <c r="N15" s="34">
        <f t="shared" si="4"/>
        <v>70.08</v>
      </c>
      <c r="O15" s="40">
        <f t="shared" si="5"/>
        <v>4</v>
      </c>
    </row>
    <row r="16" spans="1:16" x14ac:dyDescent="0.2">
      <c r="A16" s="37" t="str">
        <f>'Evaluator 5'!A13:D13</f>
        <v>TopSpot</v>
      </c>
      <c r="B16" s="31">
        <f>'Evaluator 1'!H13</f>
        <v>26</v>
      </c>
      <c r="C16" s="31">
        <f>'Evaluator 2'!H13</f>
        <v>32</v>
      </c>
      <c r="D16" s="31">
        <f>'Evaluator 3'!H13</f>
        <v>49.2</v>
      </c>
      <c r="E16" s="31">
        <f>'Evaluator 4'!H13</f>
        <v>48.4</v>
      </c>
      <c r="F16" s="32">
        <f>'Evaluator 5'!H13</f>
        <v>60.4</v>
      </c>
      <c r="G16" s="29">
        <f t="shared" si="0"/>
        <v>43.2</v>
      </c>
      <c r="H16" s="40">
        <f t="shared" si="6"/>
        <v>9</v>
      </c>
      <c r="J16" s="35">
        <f>'Evaluator 5'!D13</f>
        <v>14.8</v>
      </c>
      <c r="K16" s="31">
        <f t="shared" si="7"/>
        <v>14.8</v>
      </c>
      <c r="L16" s="40">
        <f t="shared" si="3"/>
        <v>7</v>
      </c>
      <c r="N16" s="34">
        <f t="shared" si="4"/>
        <v>58</v>
      </c>
      <c r="O16" s="40">
        <f t="shared" si="5"/>
        <v>8</v>
      </c>
    </row>
    <row r="32" spans="1:1" x14ac:dyDescent="0.2">
      <c r="A32" s="38" t="s">
        <v>21</v>
      </c>
    </row>
    <row r="33" spans="1:1" x14ac:dyDescent="0.2">
      <c r="A33" s="38"/>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zoomScaleNormal="100" workbookViewId="0">
      <selection activeCell="Q14" sqref="Q14"/>
    </sheetView>
  </sheetViews>
  <sheetFormatPr defaultRowHeight="12.75" x14ac:dyDescent="0.2"/>
  <cols>
    <col min="1" max="1" width="20.7109375" style="53" customWidth="1"/>
    <col min="2" max="2" width="6.28515625" style="53" customWidth="1"/>
    <col min="3" max="3" width="10.5703125" style="53" bestFit="1" customWidth="1"/>
    <col min="4" max="4" width="9.140625" style="53" customWidth="1"/>
    <col min="5" max="5" width="6.5703125" style="53" customWidth="1"/>
    <col min="6" max="6" width="10.5703125" style="53" bestFit="1" customWidth="1"/>
    <col min="7" max="7" width="9.140625" style="53" customWidth="1"/>
    <col min="8" max="8" width="6.5703125" style="53" customWidth="1"/>
    <col min="9" max="9" width="10.5703125" style="53" bestFit="1" customWidth="1"/>
    <col min="10" max="10" width="9.140625" style="53" customWidth="1"/>
    <col min="11" max="11" width="6.7109375" style="53" customWidth="1"/>
    <col min="12" max="12" width="10.5703125" style="53" bestFit="1" customWidth="1"/>
    <col min="13" max="13" width="9.140625" style="53" customWidth="1"/>
    <col min="14" max="14" width="7.140625" style="53" customWidth="1"/>
    <col min="15" max="15" width="6.140625" style="53" customWidth="1"/>
    <col min="16" max="16" width="9.140625" style="53"/>
    <col min="17" max="17" width="17.5703125" style="53" bestFit="1" customWidth="1"/>
    <col min="18" max="16384" width="9.140625" style="53"/>
  </cols>
  <sheetData>
    <row r="1" spans="1:10" ht="15.75" customHeight="1" x14ac:dyDescent="0.25">
      <c r="A1" s="51" t="s">
        <v>33</v>
      </c>
      <c r="B1" s="51"/>
      <c r="C1" s="51"/>
      <c r="D1" s="51"/>
      <c r="E1" s="52"/>
      <c r="F1" s="52"/>
      <c r="G1" s="52"/>
      <c r="H1" s="52"/>
      <c r="I1" s="52"/>
      <c r="J1" s="52"/>
    </row>
    <row r="2" spans="1:10" ht="15.75" x14ac:dyDescent="0.25">
      <c r="A2" s="54" t="s">
        <v>34</v>
      </c>
      <c r="B2" s="54"/>
      <c r="C2" s="54"/>
      <c r="D2" s="54"/>
      <c r="E2" s="55"/>
      <c r="F2" s="55"/>
      <c r="G2" s="55"/>
      <c r="H2" s="55"/>
      <c r="I2" s="55"/>
      <c r="J2" s="55"/>
    </row>
    <row r="3" spans="1:10" x14ac:dyDescent="0.2">
      <c r="A3" s="56" t="s">
        <v>35</v>
      </c>
      <c r="B3" s="57"/>
      <c r="C3" s="57"/>
      <c r="D3" s="57"/>
    </row>
    <row r="4" spans="1:10" ht="15" customHeight="1" x14ac:dyDescent="0.2">
      <c r="A4" s="56" t="s">
        <v>36</v>
      </c>
      <c r="B4" s="58" t="s">
        <v>37</v>
      </c>
      <c r="C4" s="58"/>
      <c r="D4" s="58"/>
      <c r="E4" s="56"/>
    </row>
    <row r="5" spans="1:10" ht="15" customHeight="1" x14ac:dyDescent="0.2">
      <c r="C5" s="53" t="s">
        <v>38</v>
      </c>
      <c r="D5" s="59"/>
      <c r="E5" s="56"/>
    </row>
    <row r="6" spans="1:10" ht="15" customHeight="1" x14ac:dyDescent="0.2">
      <c r="D6" s="59"/>
      <c r="E6" s="56"/>
      <c r="G6" s="60" t="s">
        <v>39</v>
      </c>
    </row>
    <row r="7" spans="1:10" ht="15" customHeight="1" x14ac:dyDescent="0.25">
      <c r="D7" s="59"/>
      <c r="E7" s="56"/>
      <c r="G7" s="61"/>
      <c r="H7" s="61"/>
      <c r="I7" s="62"/>
      <c r="J7" s="63"/>
    </row>
    <row r="8" spans="1:10" ht="15" customHeight="1" x14ac:dyDescent="0.25">
      <c r="D8" s="59"/>
      <c r="E8" s="56"/>
      <c r="G8" s="61"/>
      <c r="H8" s="61"/>
      <c r="I8" s="62"/>
      <c r="J8" s="63"/>
    </row>
    <row r="9" spans="1:10" ht="15" customHeight="1" x14ac:dyDescent="0.25">
      <c r="D9" s="59"/>
      <c r="E9" s="56"/>
      <c r="G9" s="61"/>
      <c r="H9" s="61"/>
      <c r="I9" s="62"/>
      <c r="J9" s="63"/>
    </row>
    <row r="10" spans="1:10" ht="15" customHeight="1" x14ac:dyDescent="0.25">
      <c r="G10" s="61"/>
      <c r="H10" s="61"/>
      <c r="I10" s="62"/>
      <c r="J10" s="63"/>
    </row>
    <row r="11" spans="1:10" ht="15" customHeight="1" x14ac:dyDescent="0.25">
      <c r="G11" s="61"/>
      <c r="H11" s="61"/>
      <c r="I11" s="62"/>
      <c r="J11" s="63"/>
    </row>
    <row r="12" spans="1:10" ht="15" customHeight="1" x14ac:dyDescent="0.2">
      <c r="G12" s="61"/>
      <c r="H12" s="61"/>
      <c r="I12" s="61"/>
      <c r="J12" s="63"/>
    </row>
    <row r="13" spans="1:10" ht="15" customHeight="1" x14ac:dyDescent="0.2">
      <c r="G13" s="61"/>
      <c r="H13" s="61"/>
      <c r="I13" s="61"/>
      <c r="J13" s="63"/>
    </row>
    <row r="14" spans="1:10" ht="15" customHeight="1" x14ac:dyDescent="0.2"/>
    <row r="16" spans="1:10" ht="11.25" customHeight="1" thickBot="1" x14ac:dyDescent="0.25"/>
    <row r="17" spans="1:14" s="64" customFormat="1" ht="13.5" thickBot="1" x14ac:dyDescent="0.25">
      <c r="B17" s="65" t="s">
        <v>40</v>
      </c>
      <c r="C17" s="66"/>
      <c r="D17" s="67"/>
      <c r="E17" s="65" t="s">
        <v>41</v>
      </c>
      <c r="F17" s="66"/>
      <c r="G17" s="67"/>
      <c r="H17" s="65" t="s">
        <v>42</v>
      </c>
      <c r="I17" s="66"/>
      <c r="J17" s="67"/>
      <c r="K17" s="65" t="s">
        <v>43</v>
      </c>
      <c r="L17" s="66"/>
      <c r="M17" s="67"/>
    </row>
    <row r="18" spans="1:14" s="64" customFormat="1" ht="112.5" customHeight="1" x14ac:dyDescent="0.2">
      <c r="B18" s="68" t="s">
        <v>44</v>
      </c>
      <c r="C18" s="69"/>
      <c r="D18" s="70"/>
      <c r="E18" s="68" t="s">
        <v>45</v>
      </c>
      <c r="F18" s="69"/>
      <c r="G18" s="70"/>
      <c r="H18" s="68" t="s">
        <v>46</v>
      </c>
      <c r="I18" s="69"/>
      <c r="J18" s="70"/>
      <c r="K18" s="68" t="s">
        <v>47</v>
      </c>
      <c r="L18" s="69"/>
      <c r="M18" s="70"/>
    </row>
    <row r="19" spans="1:14" s="75" customFormat="1" ht="11.25" customHeight="1" x14ac:dyDescent="0.2">
      <c r="A19" s="71"/>
      <c r="B19" s="72" t="s">
        <v>48</v>
      </c>
      <c r="C19" s="73"/>
      <c r="D19" s="74"/>
      <c r="E19" s="72" t="s">
        <v>48</v>
      </c>
      <c r="F19" s="73"/>
      <c r="G19" s="74"/>
      <c r="H19" s="72" t="s">
        <v>48</v>
      </c>
      <c r="I19" s="73"/>
      <c r="J19" s="74"/>
      <c r="K19" s="72" t="s">
        <v>48</v>
      </c>
      <c r="L19" s="73"/>
      <c r="M19" s="74"/>
    </row>
    <row r="20" spans="1:14" ht="15" customHeight="1" x14ac:dyDescent="0.2">
      <c r="A20" s="44" t="s">
        <v>22</v>
      </c>
      <c r="B20" s="76"/>
      <c r="C20" s="77"/>
      <c r="D20" s="78"/>
      <c r="E20" s="76"/>
      <c r="F20" s="77"/>
      <c r="G20" s="78"/>
      <c r="H20" s="76"/>
      <c r="I20" s="77"/>
      <c r="J20" s="78"/>
      <c r="K20" s="76"/>
      <c r="L20" s="77"/>
      <c r="M20" s="78"/>
    </row>
    <row r="21" spans="1:14" ht="15" customHeight="1" x14ac:dyDescent="0.2">
      <c r="A21" s="44" t="s">
        <v>23</v>
      </c>
      <c r="B21" s="76"/>
      <c r="C21" s="77"/>
      <c r="D21" s="78"/>
      <c r="E21" s="76"/>
      <c r="F21" s="77"/>
      <c r="G21" s="78"/>
      <c r="H21" s="76"/>
      <c r="I21" s="77"/>
      <c r="J21" s="78"/>
      <c r="K21" s="76"/>
      <c r="L21" s="77"/>
      <c r="M21" s="78"/>
    </row>
    <row r="22" spans="1:14" ht="15" customHeight="1" x14ac:dyDescent="0.2">
      <c r="A22" s="44" t="s">
        <v>24</v>
      </c>
      <c r="B22" s="76"/>
      <c r="C22" s="77"/>
      <c r="D22" s="78"/>
      <c r="E22" s="76"/>
      <c r="F22" s="77"/>
      <c r="G22" s="78"/>
      <c r="H22" s="76"/>
      <c r="I22" s="77"/>
      <c r="J22" s="78"/>
      <c r="K22" s="76"/>
      <c r="L22" s="77"/>
      <c r="M22" s="78"/>
    </row>
    <row r="23" spans="1:14" ht="15" customHeight="1" x14ac:dyDescent="0.2">
      <c r="A23" s="44" t="s">
        <v>25</v>
      </c>
      <c r="B23" s="76"/>
      <c r="C23" s="77"/>
      <c r="D23" s="78"/>
      <c r="E23" s="76"/>
      <c r="F23" s="77"/>
      <c r="G23" s="78"/>
      <c r="H23" s="76"/>
      <c r="I23" s="77"/>
      <c r="J23" s="78"/>
      <c r="K23" s="76"/>
      <c r="L23" s="77"/>
      <c r="M23" s="78"/>
    </row>
    <row r="24" spans="1:14" ht="15" customHeight="1" x14ac:dyDescent="0.2">
      <c r="A24" s="44" t="s">
        <v>26</v>
      </c>
      <c r="B24" s="76"/>
      <c r="C24" s="77"/>
      <c r="D24" s="78"/>
      <c r="E24" s="76"/>
      <c r="F24" s="77"/>
      <c r="G24" s="78"/>
      <c r="H24" s="76"/>
      <c r="I24" s="77"/>
      <c r="J24" s="78"/>
      <c r="K24" s="76"/>
      <c r="L24" s="77"/>
      <c r="M24" s="78"/>
    </row>
    <row r="25" spans="1:14" ht="15" customHeight="1" x14ac:dyDescent="0.2">
      <c r="A25" s="44" t="s">
        <v>27</v>
      </c>
      <c r="B25" s="76"/>
      <c r="C25" s="77"/>
      <c r="D25" s="78"/>
      <c r="E25" s="76"/>
      <c r="F25" s="77"/>
      <c r="G25" s="78"/>
      <c r="H25" s="76"/>
      <c r="I25" s="77"/>
      <c r="J25" s="78"/>
      <c r="K25" s="76"/>
      <c r="L25" s="77"/>
      <c r="M25" s="78"/>
    </row>
    <row r="26" spans="1:14" ht="15" customHeight="1" x14ac:dyDescent="0.2">
      <c r="A26" s="44" t="s">
        <v>28</v>
      </c>
      <c r="B26" s="76"/>
      <c r="C26" s="77"/>
      <c r="D26" s="78"/>
      <c r="E26" s="76"/>
      <c r="F26" s="77"/>
      <c r="G26" s="78"/>
      <c r="H26" s="76"/>
      <c r="I26" s="77"/>
      <c r="J26" s="78"/>
      <c r="K26" s="76"/>
      <c r="L26" s="77"/>
      <c r="M26" s="78"/>
    </row>
    <row r="27" spans="1:14" ht="15" customHeight="1" x14ac:dyDescent="0.2">
      <c r="A27" s="44" t="s">
        <v>29</v>
      </c>
      <c r="B27" s="76"/>
      <c r="C27" s="77"/>
      <c r="D27" s="78"/>
      <c r="E27" s="76"/>
      <c r="F27" s="77"/>
      <c r="G27" s="78"/>
      <c r="H27" s="76"/>
      <c r="I27" s="77"/>
      <c r="J27" s="78"/>
      <c r="K27" s="76"/>
      <c r="L27" s="77"/>
      <c r="M27" s="78"/>
    </row>
    <row r="28" spans="1:14" ht="15" customHeight="1" x14ac:dyDescent="0.2">
      <c r="A28" s="44" t="s">
        <v>30</v>
      </c>
      <c r="B28" s="76"/>
      <c r="C28" s="77"/>
      <c r="D28" s="78"/>
      <c r="E28" s="76"/>
      <c r="F28" s="77"/>
      <c r="G28" s="78"/>
      <c r="H28" s="76"/>
      <c r="I28" s="77"/>
      <c r="J28" s="78"/>
      <c r="K28" s="76"/>
      <c r="L28" s="77"/>
      <c r="M28" s="78"/>
    </row>
    <row r="29" spans="1:14" ht="15" customHeight="1" x14ac:dyDescent="0.2">
      <c r="A29" s="44" t="s">
        <v>31</v>
      </c>
      <c r="B29" s="76"/>
      <c r="C29" s="77"/>
      <c r="D29" s="78"/>
      <c r="E29" s="76"/>
      <c r="F29" s="77"/>
      <c r="G29" s="78"/>
      <c r="H29" s="76"/>
      <c r="I29" s="77"/>
      <c r="J29" s="78"/>
      <c r="K29" s="76"/>
      <c r="L29" s="77"/>
      <c r="M29" s="78"/>
    </row>
    <row r="30" spans="1:14" s="79" customFormat="1" ht="7.5" customHeight="1" x14ac:dyDescent="0.2">
      <c r="B30" s="80"/>
      <c r="C30" s="80"/>
      <c r="D30" s="80"/>
      <c r="E30" s="80"/>
      <c r="F30" s="80"/>
      <c r="G30" s="80"/>
      <c r="H30" s="80"/>
      <c r="I30" s="80"/>
      <c r="J30" s="80"/>
      <c r="K30" s="80"/>
      <c r="L30" s="80"/>
      <c r="M30" s="80"/>
      <c r="N30" s="80"/>
    </row>
    <row r="31" spans="1:14" s="81" customFormat="1" ht="6.75" customHeight="1" x14ac:dyDescent="0.2"/>
    <row r="33" spans="1:13" x14ac:dyDescent="0.2">
      <c r="A33" s="82" t="s">
        <v>49</v>
      </c>
      <c r="G33" s="83"/>
      <c r="H33" s="83"/>
    </row>
    <row r="34" spans="1:13" x14ac:dyDescent="0.2">
      <c r="G34" s="83"/>
      <c r="H34" s="83"/>
      <c r="I34" s="83"/>
      <c r="J34" s="83"/>
    </row>
    <row r="35" spans="1:13" x14ac:dyDescent="0.2">
      <c r="G35" s="83"/>
      <c r="H35" s="83"/>
      <c r="I35" s="83"/>
      <c r="J35" s="83"/>
    </row>
    <row r="36" spans="1:13" x14ac:dyDescent="0.2">
      <c r="G36" s="83"/>
      <c r="H36" s="83"/>
      <c r="I36" s="83"/>
      <c r="J36" s="83"/>
    </row>
    <row r="37" spans="1:13" x14ac:dyDescent="0.2">
      <c r="G37" s="83"/>
      <c r="H37" s="83"/>
      <c r="I37" s="83"/>
      <c r="J37" s="83"/>
    </row>
    <row r="38" spans="1:13" x14ac:dyDescent="0.2">
      <c r="G38" s="83"/>
      <c r="H38" s="83"/>
      <c r="I38" s="83"/>
      <c r="J38" s="83"/>
    </row>
    <row r="39" spans="1:13" x14ac:dyDescent="0.2">
      <c r="G39" s="83"/>
      <c r="H39" s="83"/>
      <c r="I39" s="83"/>
      <c r="J39" s="83"/>
    </row>
    <row r="40" spans="1:13" x14ac:dyDescent="0.2">
      <c r="G40" s="83"/>
      <c r="H40" s="83"/>
      <c r="I40" s="83"/>
      <c r="J40" s="83"/>
    </row>
    <row r="41" spans="1:13" x14ac:dyDescent="0.2">
      <c r="B41" s="83"/>
      <c r="C41" s="83"/>
      <c r="D41" s="83"/>
      <c r="E41" s="83"/>
      <c r="F41" s="83"/>
      <c r="G41" s="83"/>
      <c r="H41" s="83"/>
      <c r="I41" s="83"/>
      <c r="J41" s="83"/>
    </row>
    <row r="42" spans="1:13" x14ac:dyDescent="0.2">
      <c r="H42" s="83"/>
      <c r="I42" s="83"/>
      <c r="J42" s="83"/>
    </row>
    <row r="43" spans="1:13" x14ac:dyDescent="0.2">
      <c r="I43" s="83"/>
      <c r="J43" s="83"/>
      <c r="K43" s="83"/>
      <c r="L43" s="83"/>
    </row>
    <row r="44" spans="1:13" x14ac:dyDescent="0.2">
      <c r="I44" s="83"/>
      <c r="J44" s="83"/>
      <c r="K44" s="83"/>
      <c r="L44" s="83"/>
      <c r="M44" s="83"/>
    </row>
    <row r="45" spans="1:13" x14ac:dyDescent="0.2">
      <c r="L45" s="83"/>
      <c r="M45" s="83"/>
    </row>
    <row r="46" spans="1:13" x14ac:dyDescent="0.2">
      <c r="L46" s="83"/>
      <c r="M46" s="83"/>
    </row>
    <row r="47" spans="1:13" x14ac:dyDescent="0.2">
      <c r="L47" s="83"/>
      <c r="M47" s="83"/>
    </row>
    <row r="48" spans="1:13" x14ac:dyDescent="0.2">
      <c r="L48" s="83"/>
      <c r="M48" s="83"/>
    </row>
    <row r="61" spans="1:1" x14ac:dyDescent="0.2">
      <c r="A61" s="84" t="s">
        <v>50</v>
      </c>
    </row>
  </sheetData>
  <mergeCells count="55">
    <mergeCell ref="B28:D28"/>
    <mergeCell ref="E28:G28"/>
    <mergeCell ref="H28:J28"/>
    <mergeCell ref="K28:M28"/>
    <mergeCell ref="B29:D29"/>
    <mergeCell ref="E29:G29"/>
    <mergeCell ref="H29:J29"/>
    <mergeCell ref="K29:M29"/>
    <mergeCell ref="B26:D26"/>
    <mergeCell ref="E26:G26"/>
    <mergeCell ref="H26:J26"/>
    <mergeCell ref="K26:M26"/>
    <mergeCell ref="B27:D27"/>
    <mergeCell ref="E27:G27"/>
    <mergeCell ref="H27:J27"/>
    <mergeCell ref="K27:M27"/>
    <mergeCell ref="B24:D24"/>
    <mergeCell ref="E24:G24"/>
    <mergeCell ref="H24:J24"/>
    <mergeCell ref="K24:M24"/>
    <mergeCell ref="B25:D25"/>
    <mergeCell ref="E25:G25"/>
    <mergeCell ref="H25:J25"/>
    <mergeCell ref="K25:M25"/>
    <mergeCell ref="B22:D22"/>
    <mergeCell ref="E22:G22"/>
    <mergeCell ref="H22:J22"/>
    <mergeCell ref="K22:M22"/>
    <mergeCell ref="B23:D23"/>
    <mergeCell ref="E23:G23"/>
    <mergeCell ref="H23:J23"/>
    <mergeCell ref="K23:M23"/>
    <mergeCell ref="B20:D20"/>
    <mergeCell ref="E20:G20"/>
    <mergeCell ref="H20:J20"/>
    <mergeCell ref="K20:M20"/>
    <mergeCell ref="B21:D21"/>
    <mergeCell ref="E21:G21"/>
    <mergeCell ref="H21:J21"/>
    <mergeCell ref="K21:M21"/>
    <mergeCell ref="K17:M17"/>
    <mergeCell ref="B18:D18"/>
    <mergeCell ref="E18:G18"/>
    <mergeCell ref="H18:J18"/>
    <mergeCell ref="K18:M18"/>
    <mergeCell ref="B19:D19"/>
    <mergeCell ref="E19:G19"/>
    <mergeCell ref="H19:J19"/>
    <mergeCell ref="K19:M19"/>
    <mergeCell ref="A1:D1"/>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2020-01-22T15:19:45Z</dcterms:modified>
</cp:coreProperties>
</file>