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1_2.12.20\"/>
    </mc:Choice>
  </mc:AlternateContent>
  <bookViews>
    <workbookView xWindow="0" yWindow="0" windowWidth="28800" windowHeight="14235" tabRatio="867" activeTab="7"/>
  </bookViews>
  <sheets>
    <sheet name="Evaluator 1" sheetId="2" r:id="rId1"/>
    <sheet name="Evaluator 2" sheetId="3" r:id="rId2"/>
    <sheet name="Evaluator 3" sheetId="5" r:id="rId3"/>
    <sheet name="Evaluator 4" sheetId="9" r:id="rId4"/>
    <sheet name="Evaluator 5" sheetId="10" r:id="rId5"/>
    <sheet name="Evaluator 6" sheetId="15" r:id="rId6"/>
    <sheet name="HUB" sheetId="17" r:id="rId7"/>
    <sheet name="Summary" sheetId="1" r:id="rId8"/>
    <sheet name="Evaluation" sheetId="18"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J6" i="15" l="1"/>
  <c r="K6" i="15" s="1"/>
  <c r="J5" i="15"/>
  <c r="K5" i="15" s="1"/>
  <c r="J4" i="15"/>
  <c r="J6" i="10"/>
  <c r="J5" i="10"/>
  <c r="J4" i="10"/>
  <c r="J6" i="9"/>
  <c r="J5" i="9"/>
  <c r="J4" i="9"/>
  <c r="J6" i="5"/>
  <c r="K6" i="5" s="1"/>
  <c r="J5" i="5"/>
  <c r="J4" i="5"/>
  <c r="J6" i="3"/>
  <c r="K6" i="3" s="1"/>
  <c r="J5" i="3"/>
  <c r="J4" i="3"/>
  <c r="J5" i="2"/>
  <c r="J6" i="2"/>
  <c r="J4" i="2"/>
  <c r="K6" i="17"/>
  <c r="K5" i="17"/>
  <c r="K4" i="17"/>
  <c r="K4" i="15"/>
  <c r="K6" i="10"/>
  <c r="K5" i="10"/>
  <c r="K4" i="10"/>
  <c r="K6" i="9"/>
  <c r="K5" i="9"/>
  <c r="K4" i="9"/>
  <c r="K5" i="5"/>
  <c r="K4" i="5"/>
  <c r="K5" i="3"/>
  <c r="K4" i="3"/>
  <c r="G9" i="1" l="1"/>
  <c r="G8" i="1"/>
  <c r="G7" i="1"/>
  <c r="F9" i="1"/>
  <c r="F8" i="1"/>
  <c r="F7" i="1"/>
  <c r="E9" i="1"/>
  <c r="E8" i="1"/>
  <c r="E7" i="1"/>
  <c r="D9" i="1"/>
  <c r="D8" i="1"/>
  <c r="D7" i="1"/>
  <c r="C9" i="1"/>
  <c r="C8" i="1"/>
  <c r="C7" i="1"/>
  <c r="K5" i="2"/>
  <c r="B8" i="1" s="1"/>
  <c r="K6" i="2"/>
  <c r="B9" i="1" s="1"/>
  <c r="L7" i="1" l="1"/>
  <c r="N7" i="1"/>
  <c r="P7" i="1"/>
  <c r="N8" i="1"/>
  <c r="P8" i="1"/>
  <c r="L9" i="1"/>
  <c r="M7" i="1"/>
  <c r="M8" i="1"/>
  <c r="O9" i="1"/>
  <c r="L8" i="1"/>
  <c r="N9" i="1"/>
  <c r="P9" i="1"/>
  <c r="O7" i="1"/>
  <c r="O8" i="1"/>
  <c r="M9" i="1"/>
  <c r="L6" i="1"/>
  <c r="M6" i="1"/>
  <c r="N6" i="1"/>
  <c r="O6" i="1"/>
  <c r="P6" i="1"/>
  <c r="K6" i="1"/>
  <c r="A8" i="1" l="1"/>
  <c r="A9" i="1"/>
  <c r="H8" i="1"/>
  <c r="K4" i="2"/>
  <c r="B7" i="1" s="1"/>
  <c r="K7" i="1" l="1"/>
  <c r="Q7" i="1" s="1"/>
  <c r="K8" i="1"/>
  <c r="K9" i="1"/>
  <c r="H9" i="1"/>
  <c r="H7" i="1"/>
  <c r="Q8" i="1" l="1"/>
  <c r="Q9" i="1"/>
  <c r="R7" i="1" l="1"/>
  <c r="R8" i="1"/>
  <c r="R9" i="1"/>
  <c r="A7" i="1"/>
</calcChain>
</file>

<file path=xl/sharedStrings.xml><?xml version="1.0" encoding="utf-8"?>
<sst xmlns="http://schemas.openxmlformats.org/spreadsheetml/2006/main" count="128" uniqueCount="47">
  <si>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</si>
  <si>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</si>
  <si>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</si>
  <si>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</si>
  <si>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</si>
  <si>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</si>
  <si>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</si>
  <si>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</si>
  <si>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</si>
  <si>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</si>
  <si>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</si>
  <si>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</si>
  <si>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</si>
  <si>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</si>
  <si>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</si>
  <si>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</si>
  <si>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</si>
  <si>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Avg of comm rank per vendor</t>
  </si>
  <si>
    <t>Criteria 7</t>
  </si>
  <si>
    <t>Total</t>
  </si>
  <si>
    <t>Evaluator 6</t>
  </si>
  <si>
    <t>EYP</t>
  </si>
  <si>
    <t>Lord Aeck Sargent</t>
  </si>
  <si>
    <t>Perkins &amp; Will</t>
  </si>
  <si>
    <t>RFQ730-20018 A&amp;E Auxiliary Retail Center Shortlist</t>
  </si>
  <si>
    <t xml:space="preserve">University of Houston Evaluation Matrix         
</t>
  </si>
  <si>
    <t>RFQ730-20018 A&amp;E Auxiliary Retail Center - Shortlist</t>
  </si>
  <si>
    <t>Name</t>
  </si>
  <si>
    <t>Evaluation Due Date</t>
  </si>
  <si>
    <t>1/17/2020 @ 3 PM</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</si>
  <si>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</si>
  <si>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</si>
  <si>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</si>
  <si>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</si>
  <si>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</si>
  <si>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</si>
  <si>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</si>
  <si>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</si>
  <si>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</si>
  <si>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</si>
  <si>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</si>
  <si>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</si>
  <si>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UHS Project Experience (Section 4.8)</t>
  </si>
  <si>
    <r>
      <t xml:space="preserve">Respondent’s Past HUB/MBE/WBE Goal Attainment and Quality of Procedures for UHS HUB Goal Attainment on this Project (Section 4.9)
</t>
    </r>
    <r>
      <rPr>
        <b/>
        <sz val="9"/>
        <color rgb="FFFF0000"/>
        <rFont val="Arial"/>
        <family val="2"/>
      </rPr>
      <t>**ONLY HUB WILL EVALUATE**</t>
    </r>
  </si>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</sst>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b/>
      <sz val="10"/>
      <color rgb="FF000000"/>
      <name val="Arial"/>
      <family val="2"/>
    </font>
    <font>
      <sz val="9"/>
      <name val="Arial"/>
      <family val="2"/>
    </font>
    <font>
      <sz val="9"/>
      <color rgb="FFFF0000"/>
      <name val="Arial"/>
      <family val="2"/>
    </font>
    <font>
      <b/>
      <sz val="9"/>
      <color rgb="FFFF0000"/>
      <name val="Arial"/>
      <family val="2"/>
    </font>
    <font>
      <b/>
      <sz val="8"/>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78">
    <xf numFmtId="0" fontId="0" fillId="0" borderId="0"/>
    <xf numFmtId="44" fontId="25" fillId="0" borderId="0" applyFont="0" applyFill="0" applyBorder="0" applyAlignment="0" applyProtection="0"/>
    <xf numFmtId="0" fontId="25" fillId="0" borderId="0"/>
    <xf numFmtId="0" fontId="22" fillId="0" borderId="0"/>
    <xf numFmtId="0" fontId="22" fillId="0" borderId="0"/>
    <xf numFmtId="0" fontId="25" fillId="2" borderId="1" applyNumberFormat="0" applyFont="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26" fillId="2" borderId="1" applyNumberFormat="0" applyFont="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1"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5" fillId="0" borderId="0"/>
    <xf numFmtId="0" fontId="25" fillId="2" borderId="1" applyNumberFormat="0" applyFont="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25" fillId="0" borderId="0"/>
    <xf numFmtId="0" fontId="25" fillId="2" borderId="1" applyNumberFormat="0" applyFont="0" applyAlignment="0" applyProtection="0"/>
    <xf numFmtId="0" fontId="13" fillId="0" borderId="0"/>
    <xf numFmtId="0" fontId="12" fillId="0" borderId="0"/>
    <xf numFmtId="0" fontId="12" fillId="0" borderId="0"/>
    <xf numFmtId="0" fontId="11" fillId="0" borderId="0"/>
    <xf numFmtId="0" fontId="11" fillId="0" borderId="0"/>
    <xf numFmtId="0" fontId="10" fillId="0" borderId="0"/>
    <xf numFmtId="43" fontId="25" fillId="0" borderId="0" applyFont="0" applyFill="0" applyBorder="0" applyAlignment="0" applyProtection="0"/>
    <xf numFmtId="0" fontId="9" fillId="0" borderId="0"/>
    <xf numFmtId="44" fontId="52" fillId="0" borderId="0" applyFont="0" applyFill="0" applyBorder="0" applyAlignment="0" applyProtection="0"/>
    <xf numFmtId="0" fontId="8" fillId="0" borderId="0"/>
    <xf numFmtId="0" fontId="7" fillId="0" borderId="0"/>
    <xf numFmtId="0" fontId="7" fillId="0" borderId="0"/>
    <xf numFmtId="0" fontId="6" fillId="0" borderId="0"/>
    <xf numFmtId="0" fontId="37" fillId="8" borderId="18" applyNumberFormat="0" applyAlignment="0" applyProtection="0"/>
    <xf numFmtId="0" fontId="30" fillId="21" borderId="16" applyNumberFormat="0" applyAlignment="0" applyProtection="0"/>
    <xf numFmtId="0" fontId="37" fillId="8" borderId="16" applyNumberFormat="0" applyAlignment="0" applyProtection="0"/>
    <xf numFmtId="0" fontId="42" fillId="0" borderId="15" applyNumberFormat="0" applyFill="0" applyAlignment="0" applyProtection="0"/>
    <xf numFmtId="0" fontId="40" fillId="21" borderId="14" applyNumberFormat="0" applyAlignment="0" applyProtection="0"/>
    <xf numFmtId="0" fontId="30" fillId="21" borderId="18" applyNumberFormat="0" applyAlignment="0" applyProtection="0"/>
    <xf numFmtId="0" fontId="25" fillId="2" borderId="19" applyNumberFormat="0" applyFont="0" applyAlignment="0" applyProtection="0"/>
    <xf numFmtId="0" fontId="42" fillId="0" borderId="21" applyNumberFormat="0" applyFill="0" applyAlignment="0" applyProtection="0"/>
    <xf numFmtId="0" fontId="25" fillId="2" borderId="19" applyNumberFormat="0" applyFont="0" applyAlignment="0" applyProtection="0"/>
    <xf numFmtId="0" fontId="6" fillId="0" borderId="0"/>
    <xf numFmtId="0" fontId="42" fillId="0" borderId="15" applyNumberFormat="0" applyFill="0" applyAlignment="0" applyProtection="0"/>
    <xf numFmtId="0" fontId="40" fillId="21" borderId="14" applyNumberFormat="0" applyAlignment="0" applyProtection="0"/>
    <xf numFmtId="0" fontId="40" fillId="21" borderId="20" applyNumberFormat="0" applyAlignment="0" applyProtection="0"/>
    <xf numFmtId="0" fontId="25" fillId="2" borderId="19" applyNumberFormat="0" applyFont="0" applyAlignment="0" applyProtection="0"/>
    <xf numFmtId="0" fontId="25" fillId="2" borderId="17" applyNumberFormat="0" applyFont="0" applyAlignment="0" applyProtection="0"/>
    <xf numFmtId="0" fontId="37" fillId="8" borderId="18" applyNumberFormat="0" applyAlignment="0" applyProtection="0"/>
    <xf numFmtId="0" fontId="25" fillId="2" borderId="17" applyNumberFormat="0" applyFont="0" applyAlignment="0" applyProtection="0"/>
    <xf numFmtId="0" fontId="40" fillId="21" borderId="20" applyNumberFormat="0" applyAlignment="0" applyProtection="0"/>
    <xf numFmtId="0" fontId="37" fillId="8" borderId="16" applyNumberFormat="0" applyAlignment="0" applyProtection="0"/>
    <xf numFmtId="0" fontId="30" fillId="21" borderId="16" applyNumberFormat="0" applyAlignment="0" applyProtection="0"/>
    <xf numFmtId="0" fontId="25" fillId="2" borderId="17" applyNumberFormat="0" applyFont="0" applyAlignment="0" applyProtection="0"/>
    <xf numFmtId="0" fontId="30" fillId="21" borderId="18" applyNumberFormat="0" applyAlignment="0" applyProtection="0"/>
    <xf numFmtId="0" fontId="42" fillId="0" borderId="21" applyNumberFormat="0" applyFill="0" applyAlignment="0" applyProtection="0"/>
    <xf numFmtId="0" fontId="5" fillId="0" borderId="0"/>
    <xf numFmtId="0" fontId="5" fillId="0" borderId="0"/>
    <xf numFmtId="0" fontId="4" fillId="0" borderId="0"/>
    <xf numFmtId="0" fontId="42" fillId="0" borderId="25" applyNumberFormat="0" applyFill="0" applyAlignment="0" applyProtection="0"/>
    <xf numFmtId="0" fontId="40" fillId="21" borderId="24" applyNumberFormat="0" applyAlignment="0" applyProtection="0"/>
    <xf numFmtId="0" fontId="37" fillId="8" borderId="22" applyNumberFormat="0" applyAlignment="0" applyProtection="0"/>
    <xf numFmtId="0" fontId="30" fillId="21" borderId="22" applyNumberFormat="0" applyAlignment="0" applyProtection="0"/>
    <xf numFmtId="0" fontId="25" fillId="2" borderId="23" applyNumberFormat="0" applyFont="0" applyAlignment="0" applyProtection="0"/>
    <xf numFmtId="0" fontId="4" fillId="0" borderId="0"/>
    <xf numFmtId="0" fontId="25" fillId="2" borderId="23" applyNumberFormat="0" applyFont="0" applyAlignment="0" applyProtection="0"/>
    <xf numFmtId="0" fontId="42" fillId="0" borderId="25" applyNumberFormat="0" applyFill="0" applyAlignment="0" applyProtection="0"/>
    <xf numFmtId="0" fontId="40" fillId="21" borderId="24" applyNumberFormat="0" applyAlignment="0" applyProtection="0"/>
    <xf numFmtId="0" fontId="37" fillId="8" borderId="22" applyNumberFormat="0" applyAlignment="0" applyProtection="0"/>
    <xf numFmtId="0" fontId="30" fillId="21" borderId="22" applyNumberFormat="0" applyAlignment="0" applyProtection="0"/>
    <xf numFmtId="0" fontId="25" fillId="2" borderId="23" applyNumberFormat="0" applyFont="0" applyAlignment="0" applyProtection="0"/>
    <xf numFmtId="0" fontId="3" fillId="0" borderId="0"/>
    <xf numFmtId="0" fontId="30" fillId="21" borderId="30" applyNumberFormat="0" applyAlignment="0" applyProtection="0"/>
    <xf numFmtId="0" fontId="25" fillId="2" borderId="27" applyNumberFormat="0" applyFont="0" applyAlignment="0" applyProtection="0"/>
    <xf numFmtId="0" fontId="37" fillId="8" borderId="30" applyNumberFormat="0" applyAlignment="0" applyProtection="0"/>
    <xf numFmtId="0" fontId="37" fillId="8" borderId="30" applyNumberFormat="0" applyAlignment="0" applyProtection="0"/>
    <xf numFmtId="0" fontId="37" fillId="8" borderId="26" applyNumberFormat="0" applyAlignment="0" applyProtection="0"/>
    <xf numFmtId="0" fontId="42" fillId="0" borderId="33" applyNumberFormat="0" applyFill="0" applyAlignment="0" applyProtection="0"/>
    <xf numFmtId="0" fontId="30" fillId="21" borderId="26" applyNumberFormat="0" applyAlignment="0" applyProtection="0"/>
    <xf numFmtId="0" fontId="40" fillId="21" borderId="32" applyNumberFormat="0" applyAlignment="0" applyProtection="0"/>
    <xf numFmtId="0" fontId="40" fillId="21" borderId="28" applyNumberFormat="0" applyAlignment="0" applyProtection="0"/>
    <xf numFmtId="0" fontId="25" fillId="2" borderId="31" applyNumberFormat="0" applyFont="0" applyAlignment="0" applyProtection="0"/>
    <xf numFmtId="0" fontId="3" fillId="0" borderId="0"/>
    <xf numFmtId="0" fontId="25" fillId="2" borderId="31" applyNumberFormat="0" applyFont="0" applyAlignment="0" applyProtection="0"/>
    <xf numFmtId="0" fontId="37" fillId="8" borderId="26" applyNumberFormat="0" applyAlignment="0" applyProtection="0"/>
    <xf numFmtId="0" fontId="40" fillId="21" borderId="32" applyNumberFormat="0" applyAlignment="0" applyProtection="0"/>
    <xf numFmtId="0" fontId="30" fillId="21" borderId="26" applyNumberFormat="0" applyAlignment="0" applyProtection="0"/>
    <xf numFmtId="0" fontId="25" fillId="2" borderId="31" applyNumberFormat="0" applyFont="0" applyAlignment="0" applyProtection="0"/>
    <xf numFmtId="0" fontId="30" fillId="21" borderId="30" applyNumberFormat="0" applyAlignment="0" applyProtection="0"/>
    <xf numFmtId="0" fontId="25" fillId="2" borderId="27" applyNumberFormat="0" applyFont="0" applyAlignment="0" applyProtection="0"/>
    <xf numFmtId="0" fontId="40" fillId="21" borderId="28" applyNumberFormat="0" applyAlignment="0" applyProtection="0"/>
    <xf numFmtId="0" fontId="42" fillId="0" borderId="29" applyNumberFormat="0" applyFill="0" applyAlignment="0" applyProtection="0"/>
    <xf numFmtId="0" fontId="42" fillId="0" borderId="29" applyNumberFormat="0" applyFill="0" applyAlignment="0" applyProtection="0"/>
    <xf numFmtId="0" fontId="25" fillId="2" borderId="27" applyNumberFormat="0" applyFont="0" applyAlignment="0" applyProtection="0"/>
    <xf numFmtId="0" fontId="42" fillId="0" borderId="33" applyNumberFormat="0" applyFill="0" applyAlignment="0" applyProtection="0"/>
    <xf numFmtId="0" fontId="2" fillId="0" borderId="0"/>
    <xf numFmtId="0" fontId="2" fillId="0" borderId="0"/>
    <xf numFmtId="0" fontId="1" fillId="0" borderId="0"/>
  </cellStyleXfs>
  <cellXfs count="86">
    <xf numFmtId="0" fontId="0" fillId="0" borderId="0" xfId="0"/>
    <xf numFmtId="0" fontId="0" fillId="0" borderId="0" xfId="0" applyBorder="1"/>
    <xf numFmtId="0" fontId="23" fillId="0" borderId="0" xfId="0" applyFont="1" applyBorder="1" applyAlignment="1"/>
    <xf numFmtId="0" fontId="0" fillId="0" borderId="0" xfId="0" applyBorder="1"/>
    <xf numFmtId="0" fontId="23" fillId="0" borderId="0" xfId="0" applyFont="1" applyBorder="1" applyAlignment="1"/>
    <xf numFmtId="0" fontId="0" fillId="0" borderId="0" xfId="0"/>
    <xf numFmtId="0" fontId="25" fillId="0" borderId="0" xfId="0" applyFont="1"/>
    <xf numFmtId="0" fontId="0" fillId="0" borderId="0" xfId="0"/>
    <xf numFmtId="0" fontId="23" fillId="0" borderId="0" xfId="0" applyFont="1" applyBorder="1" applyAlignment="1">
      <alignment horizontal="left"/>
    </xf>
    <xf numFmtId="0" fontId="45" fillId="0" borderId="0" xfId="0" applyFont="1" applyBorder="1" applyAlignment="1">
      <alignment horizontal="left"/>
    </xf>
    <xf numFmtId="0" fontId="45" fillId="25" borderId="0" xfId="0" applyFont="1" applyFill="1" applyAlignment="1"/>
    <xf numFmtId="0" fontId="46" fillId="25" borderId="0" xfId="0" applyFont="1" applyFill="1"/>
    <xf numFmtId="0" fontId="24" fillId="25" borderId="0" xfId="0" applyFont="1" applyFill="1"/>
    <xf numFmtId="0" fontId="46" fillId="25" borderId="0" xfId="0" applyFont="1" applyFill="1" applyBorder="1"/>
    <xf numFmtId="0" fontId="23" fillId="25" borderId="0" xfId="0" applyFont="1" applyFill="1"/>
    <xf numFmtId="0" fontId="23" fillId="25" borderId="0" xfId="0" applyFont="1" applyFill="1" applyBorder="1" applyAlignment="1">
      <alignment horizontal="left" vertical="center"/>
    </xf>
    <xf numFmtId="0" fontId="23" fillId="25" borderId="0" xfId="0" applyFont="1" applyFill="1" applyBorder="1" applyAlignment="1">
      <alignment horizontal="right" textRotation="90" wrapText="1"/>
    </xf>
    <xf numFmtId="0" fontId="23" fillId="25" borderId="0" xfId="0" applyFont="1" applyFill="1" applyAlignment="1">
      <alignment horizontal="center" vertical="center"/>
    </xf>
    <xf numFmtId="0" fontId="24" fillId="25" borderId="11" xfId="0" applyFont="1" applyFill="1" applyBorder="1" applyAlignment="1">
      <alignment horizontal="right"/>
    </xf>
    <xf numFmtId="0" fontId="24" fillId="25" borderId="11" xfId="0" applyFont="1" applyFill="1" applyBorder="1" applyAlignment="1">
      <alignment horizontal="left"/>
    </xf>
    <xf numFmtId="0" fontId="47" fillId="25" borderId="0" xfId="0" applyFont="1" applyFill="1"/>
    <xf numFmtId="0" fontId="51" fillId="0" borderId="10" xfId="100" applyFont="1" applyFill="1" applyBorder="1" applyAlignment="1">
      <alignment horizontal="right"/>
    </xf>
    <xf numFmtId="0" fontId="44" fillId="24" borderId="13" xfId="0" applyFont="1" applyFill="1" applyBorder="1" applyAlignment="1">
      <alignment horizontal="right" textRotation="90" wrapText="1"/>
    </xf>
    <xf numFmtId="0" fontId="45" fillId="25" borderId="0" xfId="0" applyFont="1" applyFill="1" applyAlignment="1">
      <alignment horizontal="right"/>
    </xf>
    <xf numFmtId="0" fontId="46" fillId="25" borderId="0" xfId="0" applyFont="1" applyFill="1" applyAlignment="1">
      <alignment horizontal="right"/>
    </xf>
    <xf numFmtId="0" fontId="24" fillId="25" borderId="11" xfId="0" applyFont="1" applyFill="1" applyBorder="1"/>
    <xf numFmtId="0" fontId="23" fillId="25" borderId="13" xfId="0" applyFont="1" applyFill="1" applyBorder="1" applyAlignment="1">
      <alignment horizontal="right" textRotation="90" wrapText="1"/>
    </xf>
    <xf numFmtId="4" fontId="24" fillId="25" borderId="12" xfId="0" applyNumberFormat="1" applyFont="1" applyFill="1" applyBorder="1" applyAlignment="1">
      <alignment horizontal="right"/>
    </xf>
    <xf numFmtId="0" fontId="24" fillId="25" borderId="12" xfId="0" applyFont="1" applyFill="1" applyBorder="1" applyAlignment="1">
      <alignment horizontal="right"/>
    </xf>
    <xf numFmtId="2" fontId="50" fillId="0" borderId="0" xfId="0" applyNumberFormat="1" applyFont="1"/>
    <xf numFmtId="2" fontId="24" fillId="25" borderId="11" xfId="0" applyNumberFormat="1" applyFont="1" applyFill="1" applyBorder="1"/>
    <xf numFmtId="0" fontId="49" fillId="0" borderId="10" xfId="122" applyFont="1" applyBorder="1" applyAlignment="1">
      <alignment horizontal="right"/>
    </xf>
    <xf numFmtId="2" fontId="24" fillId="25" borderId="12" xfId="0" applyNumberFormat="1" applyFont="1" applyFill="1" applyBorder="1" applyAlignment="1">
      <alignment horizontal="right"/>
    </xf>
    <xf numFmtId="0" fontId="24" fillId="26" borderId="0" xfId="0" applyFont="1" applyFill="1"/>
    <xf numFmtId="0" fontId="24" fillId="0" borderId="0" xfId="0" applyFont="1" applyFill="1"/>
    <xf numFmtId="0" fontId="25" fillId="0" borderId="0" xfId="98" applyFont="1"/>
    <xf numFmtId="0" fontId="25" fillId="0" borderId="0" xfId="98" applyFont="1"/>
    <xf numFmtId="0" fontId="25" fillId="0" borderId="0" xfId="98" applyFont="1"/>
    <xf numFmtId="0" fontId="25" fillId="0" borderId="0" xfId="98" applyFont="1"/>
    <xf numFmtId="0" fontId="25" fillId="0" borderId="0" xfId="98" applyFont="1"/>
    <xf numFmtId="0" fontId="25" fillId="0" borderId="0" xfId="98" applyFont="1"/>
    <xf numFmtId="0" fontId="25" fillId="0" borderId="0" xfId="98" applyFont="1"/>
    <xf numFmtId="0" fontId="48" fillId="0" borderId="10" xfId="122" applyFont="1" applyBorder="1" applyAlignment="1">
      <alignment horizontal="center"/>
    </xf>
    <xf numFmtId="0" fontId="49" fillId="0" borderId="0" xfId="98" applyFont="1" applyAlignment="1">
      <alignment horizontal="left"/>
    </xf>
    <xf numFmtId="0" fontId="45" fillId="0" borderId="0" xfId="0" applyFont="1" applyFill="1" applyAlignment="1">
      <alignment horizontal="left"/>
    </xf>
    <xf numFmtId="0" fontId="45" fillId="25" borderId="0" xfId="0" applyFont="1" applyFill="1" applyAlignment="1">
      <alignment horizontal="right"/>
    </xf>
    <xf numFmtId="0" fontId="23" fillId="25" borderId="0" xfId="98" applyFont="1" applyFill="1" applyAlignment="1">
      <alignment horizontal="left" wrapText="1"/>
    </xf>
    <xf numFmtId="0" fontId="23" fillId="25" borderId="0" xfId="98" applyFont="1" applyFill="1" applyAlignment="1">
      <alignment wrapText="1"/>
    </xf>
    <xf numFmtId="0" fontId="25" fillId="25" borderId="0" xfId="98" applyFont="1" applyFill="1"/>
    <xf numFmtId="0" fontId="23" fillId="0" borderId="0" xfId="98" applyFont="1" applyFill="1" applyAlignment="1"/>
    <xf numFmtId="0" fontId="24" fillId="25" borderId="0" xfId="98" applyFont="1" applyFill="1"/>
    <xf numFmtId="0" fontId="53" fillId="25" borderId="0" xfId="177" applyFont="1" applyFill="1" applyBorder="1" applyAlignment="1"/>
    <xf numFmtId="0" fontId="25" fillId="27" borderId="34" xfId="177" applyFont="1" applyFill="1" applyBorder="1" applyAlignment="1" applyProtection="1">
      <alignment horizontal="center"/>
      <protection locked="0"/>
    </xf>
    <xf numFmtId="0" fontId="25" fillId="27" borderId="35" xfId="177" applyFont="1" applyFill="1" applyBorder="1" applyAlignment="1" applyProtection="1">
      <alignment horizontal="center"/>
      <protection locked="0"/>
    </xf>
    <xf numFmtId="0" fontId="25" fillId="27" borderId="36" xfId="177" applyFont="1" applyFill="1" applyBorder="1" applyAlignment="1" applyProtection="1">
      <alignment horizontal="center"/>
      <protection locked="0"/>
    </xf>
    <xf numFmtId="164" fontId="53" fillId="0" borderId="0" xfId="177" applyNumberFormat="1" applyFont="1" applyFill="1" applyBorder="1" applyAlignment="1">
      <alignment horizontal="center"/>
    </xf>
    <xf numFmtId="0" fontId="48" fillId="25" borderId="0" xfId="177" applyFont="1" applyFill="1" applyBorder="1" applyAlignment="1"/>
    <xf numFmtId="0" fontId="54" fillId="0" borderId="0" xfId="177" applyFont="1" applyAlignment="1">
      <alignment horizontal="left"/>
    </xf>
    <xf numFmtId="0" fontId="55" fillId="25" borderId="0" xfId="98" applyFont="1" applyFill="1"/>
    <xf numFmtId="0" fontId="25" fillId="25" borderId="0" xfId="98" applyFont="1" applyFill="1" applyAlignment="1">
      <alignment horizontal="center"/>
    </xf>
    <xf numFmtId="0" fontId="49" fillId="28" borderId="37" xfId="98" applyFont="1" applyFill="1" applyBorder="1" applyAlignment="1">
      <alignment horizontal="left"/>
    </xf>
    <xf numFmtId="0" fontId="49" fillId="28" borderId="38" xfId="98" applyFont="1" applyFill="1" applyBorder="1" applyAlignment="1">
      <alignment horizontal="left"/>
    </xf>
    <xf numFmtId="0" fontId="49" fillId="28" borderId="39" xfId="98" applyFont="1" applyFill="1" applyBorder="1" applyAlignment="1">
      <alignment horizontal="left"/>
    </xf>
    <xf numFmtId="0" fontId="55" fillId="25" borderId="37" xfId="98" applyFont="1" applyFill="1" applyBorder="1" applyAlignment="1">
      <alignment horizontal="left" vertical="top" wrapText="1"/>
    </xf>
    <xf numFmtId="0" fontId="55" fillId="25" borderId="38" xfId="98" applyFont="1" applyFill="1" applyBorder="1" applyAlignment="1">
      <alignment horizontal="left" vertical="top" wrapText="1"/>
    </xf>
    <xf numFmtId="0" fontId="55" fillId="25" borderId="39" xfId="98" applyFont="1" applyFill="1" applyBorder="1" applyAlignment="1">
      <alignment horizontal="left" vertical="top" wrapText="1"/>
    </xf>
    <xf numFmtId="0" fontId="56" fillId="25" borderId="37" xfId="98" applyFont="1" applyFill="1" applyBorder="1" applyAlignment="1">
      <alignment horizontal="left" vertical="top" wrapText="1"/>
    </xf>
    <xf numFmtId="0" fontId="56" fillId="25" borderId="38" xfId="98" applyFont="1" applyFill="1" applyBorder="1" applyAlignment="1">
      <alignment horizontal="left" vertical="top" wrapText="1"/>
    </xf>
    <xf numFmtId="0" fontId="56" fillId="25" borderId="39" xfId="98" applyFont="1" applyFill="1" applyBorder="1" applyAlignment="1">
      <alignment horizontal="left" vertical="top" wrapText="1"/>
    </xf>
    <xf numFmtId="0" fontId="58" fillId="25" borderId="0" xfId="98" applyFont="1" applyFill="1" applyAlignment="1">
      <alignment wrapText="1"/>
    </xf>
    <xf numFmtId="0" fontId="58" fillId="24" borderId="13" xfId="98" applyFont="1" applyFill="1" applyBorder="1" applyAlignment="1">
      <alignment horizontal="center" wrapText="1"/>
    </xf>
    <xf numFmtId="0" fontId="58" fillId="24" borderId="0" xfId="98" applyFont="1" applyFill="1" applyBorder="1" applyAlignment="1">
      <alignment horizontal="center" wrapText="1"/>
    </xf>
    <xf numFmtId="0" fontId="58" fillId="24" borderId="40" xfId="98" applyFont="1" applyFill="1" applyBorder="1" applyAlignment="1">
      <alignment horizontal="center" wrapText="1"/>
    </xf>
    <xf numFmtId="0" fontId="58" fillId="25" borderId="0" xfId="98" applyFont="1" applyFill="1" applyAlignment="1">
      <alignment horizontal="center" wrapText="1"/>
    </xf>
    <xf numFmtId="0" fontId="25" fillId="27" borderId="41" xfId="98" applyFont="1" applyFill="1" applyBorder="1" applyAlignment="1" applyProtection="1">
      <alignment horizontal="center"/>
      <protection locked="0"/>
    </xf>
    <xf numFmtId="0" fontId="25" fillId="27" borderId="10" xfId="98" applyFont="1" applyFill="1" applyBorder="1" applyAlignment="1" applyProtection="1">
      <alignment horizontal="center"/>
      <protection locked="0"/>
    </xf>
    <xf numFmtId="0" fontId="25" fillId="27" borderId="42" xfId="98" applyFont="1" applyFill="1" applyBorder="1" applyAlignment="1" applyProtection="1">
      <alignment horizontal="center"/>
      <protection locked="0"/>
    </xf>
    <xf numFmtId="0" fontId="25" fillId="0" borderId="41" xfId="98" applyFont="1" applyFill="1" applyBorder="1" applyAlignment="1" applyProtection="1">
      <alignment horizontal="center"/>
      <protection locked="0"/>
    </xf>
    <xf numFmtId="0" fontId="25" fillId="0" borderId="10" xfId="98" applyFont="1" applyFill="1" applyBorder="1" applyAlignment="1" applyProtection="1">
      <alignment horizontal="center"/>
      <protection locked="0"/>
    </xf>
    <xf numFmtId="0" fontId="25" fillId="0" borderId="42" xfId="98" applyFont="1" applyFill="1" applyBorder="1" applyAlignment="1" applyProtection="1">
      <alignment horizontal="center"/>
      <protection locked="0"/>
    </xf>
    <xf numFmtId="0" fontId="25" fillId="29" borderId="43" xfId="98" applyFont="1" applyFill="1" applyBorder="1"/>
    <xf numFmtId="0" fontId="25" fillId="29" borderId="0" xfId="98" applyFont="1" applyFill="1" applyBorder="1"/>
    <xf numFmtId="0" fontId="25" fillId="25" borderId="10" xfId="98" applyFont="1" applyFill="1" applyBorder="1"/>
    <xf numFmtId="0" fontId="51" fillId="25" borderId="0" xfId="98" applyFont="1" applyFill="1"/>
    <xf numFmtId="0" fontId="25" fillId="25" borderId="0" xfId="98" applyFont="1" applyFill="1" applyAlignment="1">
      <alignment wrapText="1"/>
    </xf>
    <xf numFmtId="0" fontId="47" fillId="25" borderId="0" xfId="98" applyFont="1" applyFill="1"/>
  </cellXfs>
  <cellStyles count="17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32"/>
    <cellStyle name="Calculation 2 3" xfId="134"/>
    <cellStyle name="Calculation 2 4" xfId="142"/>
    <cellStyle name="Calculation 2 5" xfId="158"/>
    <cellStyle name="Calculation 2 6" xfId="168"/>
    <cellStyle name="Calculation 3" xfId="31"/>
    <cellStyle name="Calculation 3 2" xfId="114"/>
    <cellStyle name="Calculation 3 3" xfId="118"/>
    <cellStyle name="Calculation 3 4" xfId="149"/>
    <cellStyle name="Calculation 3 5" xfId="166"/>
    <cellStyle name="Calculation 3 6" xfId="152"/>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2 2" xfId="131"/>
    <cellStyle name="Input 2 3" xfId="128"/>
    <cellStyle name="Input 2 4" xfId="141"/>
    <cellStyle name="Input 2 5" xfId="164"/>
    <cellStyle name="Input 2 6" xfId="155"/>
    <cellStyle name="Input 3" xfId="39"/>
    <cellStyle name="Input 3 2" xfId="115"/>
    <cellStyle name="Input 3 3" xfId="113"/>
    <cellStyle name="Input 3 4" xfId="148"/>
    <cellStyle name="Input 3 5" xfId="156"/>
    <cellStyle name="Input 3 6" xfId="154"/>
    <cellStyle name="Linked Cell 2" xfId="82"/>
    <cellStyle name="Linked Cell 3" xfId="40"/>
    <cellStyle name="Neutral 2" xfId="83"/>
    <cellStyle name="Neutral 3" xfId="41"/>
    <cellStyle name="Normal" xfId="0" builtinId="0"/>
    <cellStyle name="Normal 10" xfId="136"/>
    <cellStyle name="Normal 11" xfId="138"/>
    <cellStyle name="Normal 12" xfId="151"/>
    <cellStyle name="Normal 13" xfId="175"/>
    <cellStyle name="Normal 14" xfId="177"/>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22"/>
    <cellStyle name="Normal 4 15" xfId="137"/>
    <cellStyle name="Normal 4 16" xfId="144"/>
    <cellStyle name="Normal 4 17" xfId="162"/>
    <cellStyle name="Normal 4 18" xfId="17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2 2" xfId="127"/>
    <cellStyle name="Note 2 3" xfId="119"/>
    <cellStyle name="Note 2 4" xfId="145"/>
    <cellStyle name="Note 2 5" xfId="153"/>
    <cellStyle name="Note 2 6" xfId="167"/>
    <cellStyle name="Note 3" xfId="89"/>
    <cellStyle name="Note 3 2" xfId="133"/>
    <cellStyle name="Note 3 3" xfId="121"/>
    <cellStyle name="Note 3 4" xfId="150"/>
    <cellStyle name="Note 3 5" xfId="173"/>
    <cellStyle name="Note 3 6" xfId="163"/>
    <cellStyle name="Note 4" xfId="42"/>
    <cellStyle name="Note 4 2" xfId="99"/>
    <cellStyle name="Note 4 3" xfId="129"/>
    <cellStyle name="Note 4 4" xfId="126"/>
    <cellStyle name="Note 4 5" xfId="143"/>
    <cellStyle name="Note 4 6" xfId="169"/>
    <cellStyle name="Note 4 7" xfId="161"/>
    <cellStyle name="Output 2" xfId="84"/>
    <cellStyle name="Output 2 2" xfId="124"/>
    <cellStyle name="Output 2 3" xfId="125"/>
    <cellStyle name="Output 2 4" xfId="140"/>
    <cellStyle name="Output 2 5" xfId="170"/>
    <cellStyle name="Output 2 6" xfId="159"/>
    <cellStyle name="Output 3" xfId="43"/>
    <cellStyle name="Output 3 2" xfId="117"/>
    <cellStyle name="Output 3 3" xfId="130"/>
    <cellStyle name="Output 3 4" xfId="147"/>
    <cellStyle name="Output 3 5" xfId="160"/>
    <cellStyle name="Output 3 6" xfId="165"/>
    <cellStyle name="Title 2" xfId="85"/>
    <cellStyle name="Title 3" xfId="44"/>
    <cellStyle name="Total 2" xfId="86"/>
    <cellStyle name="Total 2 2" xfId="123"/>
    <cellStyle name="Total 2 3" xfId="135"/>
    <cellStyle name="Total 2 4" xfId="139"/>
    <cellStyle name="Total 2 5" xfId="171"/>
    <cellStyle name="Total 2 6" xfId="157"/>
    <cellStyle name="Total 3" xfId="45"/>
    <cellStyle name="Total 3 2" xfId="116"/>
    <cellStyle name="Total 3 3" xfId="120"/>
    <cellStyle name="Total 3 4" xfId="146"/>
    <cellStyle name="Total 3 5" xfId="172"/>
    <cellStyle name="Total 3 6" xfId="174"/>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9525</xdr:colOff>
      <xdr:row>26</xdr:row>
      <xdr:rowOff>9525</xdr:rowOff>
    </xdr:from>
    <xdr:ext cx="6800850" cy="3533775"/>
    <xdr:sp macro="" textlink="">
      <xdr:nvSpPr>
        <xdr:cNvPr id="2" name="TextBox 1"/>
        <xdr:cNvSpPr txBox="1"/>
      </xdr:nvSpPr>
      <xdr:spPr>
        <a:xfrm>
          <a:off x="9525" y="55816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J4" sqref="J4:J6"/>
    </sheetView>
  </sheetViews>
  <sheetFormatPr defaultRowHeight="12.75" x14ac:dyDescent="0.2"/>
  <cols>
    <col min="1" max="3" width="9.42578125" customWidth="1"/>
    <col min="4" max="7" width="8.85546875" customWidth="1"/>
    <col min="8" max="10" width="8.85546875" style="7" customWidth="1"/>
    <col min="11" max="11" width="12.42578125" bestFit="1"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42"/>
      <c r="B3" s="42"/>
      <c r="C3" s="42"/>
      <c r="D3" s="31" t="s">
        <v>6</v>
      </c>
      <c r="E3" s="31" t="s">
        <v>7</v>
      </c>
      <c r="F3" s="31" t="s">
        <v>8</v>
      </c>
      <c r="G3" s="31" t="s">
        <v>9</v>
      </c>
      <c r="H3" s="31" t="s">
        <v>10</v>
      </c>
      <c r="I3" s="31" t="s">
        <v>11</v>
      </c>
      <c r="J3" s="31" t="s">
        <v>18</v>
      </c>
      <c r="K3" s="21" t="s">
        <v>19</v>
      </c>
    </row>
    <row r="4" spans="1:13" x14ac:dyDescent="0.2">
      <c r="A4" s="43" t="s">
        <v>23</v>
      </c>
      <c r="B4" s="43"/>
      <c r="C4" s="43"/>
      <c r="D4" s="40">
        <v>36</v>
      </c>
      <c r="E4" s="40">
        <v>22.5</v>
      </c>
      <c r="F4" s="40">
        <v>4.5</v>
      </c>
      <c r="G4" s="40">
        <v>4</v>
      </c>
      <c r="H4" s="40">
        <v>4.5</v>
      </c>
      <c r="I4" s="40">
        <v>9</v>
      </c>
      <c r="J4" s="7">
        <f>HUB!J4</f>
        <v>10</v>
      </c>
      <c r="K4" s="29">
        <f t="shared" ref="K4:K6" si="0">SUM(D4:J4)</f>
        <v>90.5</v>
      </c>
    </row>
    <row r="5" spans="1:13" x14ac:dyDescent="0.2">
      <c r="A5" s="43" t="s">
        <v>22</v>
      </c>
      <c r="B5" s="43"/>
      <c r="C5" s="43"/>
      <c r="D5" s="40">
        <v>24</v>
      </c>
      <c r="E5" s="40">
        <v>15</v>
      </c>
      <c r="F5" s="40">
        <v>3</v>
      </c>
      <c r="G5" s="40">
        <v>4</v>
      </c>
      <c r="H5" s="40">
        <v>3</v>
      </c>
      <c r="I5" s="40">
        <v>8</v>
      </c>
      <c r="J5" s="7">
        <f>HUB!J5</f>
        <v>10</v>
      </c>
      <c r="K5" s="29">
        <f t="shared" si="0"/>
        <v>67</v>
      </c>
      <c r="M5" s="5"/>
    </row>
    <row r="6" spans="1:13" x14ac:dyDescent="0.2">
      <c r="A6" s="43" t="s">
        <v>21</v>
      </c>
      <c r="B6" s="43"/>
      <c r="C6" s="43"/>
      <c r="D6" s="40">
        <v>28</v>
      </c>
      <c r="E6" s="40">
        <v>20</v>
      </c>
      <c r="F6" s="40">
        <v>4</v>
      </c>
      <c r="G6" s="40">
        <v>4</v>
      </c>
      <c r="H6" s="40">
        <v>3.5</v>
      </c>
      <c r="I6" s="40">
        <v>7</v>
      </c>
      <c r="J6" s="7">
        <f>HUB!J6</f>
        <v>10</v>
      </c>
      <c r="K6" s="29">
        <f t="shared" si="0"/>
        <v>76.5</v>
      </c>
      <c r="M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J4" sqref="J4:J6"/>
    </sheetView>
  </sheetViews>
  <sheetFormatPr defaultRowHeight="12.75" x14ac:dyDescent="0.2"/>
  <cols>
    <col min="11" max="11" width="14.42578125" bestFit="1" customWidth="1"/>
  </cols>
  <sheetData>
    <row r="1" spans="1:18" ht="15.75" x14ac:dyDescent="0.25">
      <c r="A1" s="9" t="s">
        <v>0</v>
      </c>
      <c r="B1" s="8"/>
      <c r="C1" s="8"/>
      <c r="D1" s="8"/>
      <c r="E1" s="4"/>
      <c r="F1" s="4"/>
      <c r="G1" s="4"/>
      <c r="H1" s="4"/>
      <c r="I1" s="4"/>
    </row>
    <row r="2" spans="1:18" ht="15.75" x14ac:dyDescent="0.25">
      <c r="A2" s="4"/>
      <c r="B2" s="3"/>
      <c r="C2" s="3"/>
      <c r="D2" s="3"/>
      <c r="E2" s="3"/>
      <c r="F2" s="3"/>
      <c r="G2" s="3"/>
      <c r="H2" s="3"/>
      <c r="I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36">
        <v>40</v>
      </c>
      <c r="E4" s="36">
        <v>25</v>
      </c>
      <c r="F4" s="36">
        <v>5</v>
      </c>
      <c r="G4" s="36">
        <v>5</v>
      </c>
      <c r="H4" s="36">
        <v>5</v>
      </c>
      <c r="I4" s="36">
        <v>10</v>
      </c>
      <c r="J4" s="7">
        <f>HUB!J4</f>
        <v>10</v>
      </c>
      <c r="K4" s="29">
        <f t="shared" ref="K4:K6" si="0">SUM(D4:J4)</f>
        <v>100</v>
      </c>
      <c r="L4" s="7"/>
      <c r="M4" s="7"/>
      <c r="N4" s="7"/>
      <c r="O4" s="7"/>
      <c r="P4" s="7"/>
      <c r="Q4" s="7"/>
      <c r="R4" s="7"/>
    </row>
    <row r="5" spans="1:18" x14ac:dyDescent="0.2">
      <c r="A5" s="43" t="s">
        <v>22</v>
      </c>
      <c r="B5" s="43"/>
      <c r="C5" s="43"/>
      <c r="D5" s="36">
        <v>32</v>
      </c>
      <c r="E5" s="36">
        <v>20</v>
      </c>
      <c r="F5" s="36">
        <v>4</v>
      </c>
      <c r="G5" s="36">
        <v>4</v>
      </c>
      <c r="H5" s="36">
        <v>4</v>
      </c>
      <c r="I5" s="36">
        <v>8</v>
      </c>
      <c r="J5" s="7">
        <f>HUB!J5</f>
        <v>10</v>
      </c>
      <c r="K5" s="29">
        <f t="shared" si="0"/>
        <v>82</v>
      </c>
      <c r="L5" s="7"/>
      <c r="M5" s="7"/>
      <c r="N5" s="7"/>
      <c r="O5" s="7"/>
      <c r="P5" s="7"/>
      <c r="Q5" s="7"/>
      <c r="R5" s="7"/>
    </row>
    <row r="6" spans="1:18" x14ac:dyDescent="0.2">
      <c r="A6" s="43" t="s">
        <v>21</v>
      </c>
      <c r="B6" s="43"/>
      <c r="C6" s="43"/>
      <c r="D6" s="36">
        <v>36</v>
      </c>
      <c r="E6" s="36">
        <v>22.5</v>
      </c>
      <c r="F6" s="36">
        <v>4.5</v>
      </c>
      <c r="G6" s="36">
        <v>4.5</v>
      </c>
      <c r="H6" s="36">
        <v>4.5</v>
      </c>
      <c r="I6" s="36">
        <v>9</v>
      </c>
      <c r="J6" s="7">
        <f>HUB!J6</f>
        <v>10</v>
      </c>
      <c r="K6" s="29">
        <f t="shared" si="0"/>
        <v>91</v>
      </c>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row>
    <row r="27" spans="1:18" x14ac:dyDescent="0.2">
      <c r="A27" s="7"/>
      <c r="B27" s="7"/>
      <c r="C27" s="7"/>
      <c r="D27" s="7"/>
      <c r="E27" s="7"/>
      <c r="F27" s="7"/>
      <c r="G27" s="7"/>
      <c r="H27" s="7"/>
      <c r="I27" s="7"/>
      <c r="J27" s="7"/>
      <c r="K27" s="7"/>
      <c r="L27" s="7"/>
      <c r="M27" s="7"/>
      <c r="N27" s="7"/>
      <c r="O27"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37">
        <v>40</v>
      </c>
      <c r="E4" s="37">
        <v>25</v>
      </c>
      <c r="F4" s="37">
        <v>5</v>
      </c>
      <c r="G4" s="37">
        <v>5</v>
      </c>
      <c r="H4" s="37">
        <v>5</v>
      </c>
      <c r="I4" s="37">
        <v>10</v>
      </c>
      <c r="J4" s="7">
        <f>HUB!J4</f>
        <v>10</v>
      </c>
      <c r="K4" s="29">
        <f t="shared" ref="K4:K6" si="0">SUM(D4:J4)</f>
        <v>100</v>
      </c>
      <c r="L4" s="7"/>
      <c r="M4" s="7"/>
      <c r="N4" s="7"/>
      <c r="O4" s="7"/>
      <c r="P4" s="7"/>
      <c r="Q4" s="7"/>
      <c r="R4" s="7"/>
    </row>
    <row r="5" spans="1:18" x14ac:dyDescent="0.2">
      <c r="A5" s="43" t="s">
        <v>22</v>
      </c>
      <c r="B5" s="43"/>
      <c r="C5" s="43"/>
      <c r="D5" s="37">
        <v>35.200000000000003</v>
      </c>
      <c r="E5" s="37">
        <v>17</v>
      </c>
      <c r="F5" s="37">
        <v>3.4</v>
      </c>
      <c r="G5" s="37">
        <v>5</v>
      </c>
      <c r="H5" s="37">
        <v>3.4</v>
      </c>
      <c r="I5" s="37">
        <v>6.8</v>
      </c>
      <c r="J5" s="7">
        <f>HUB!J5</f>
        <v>10</v>
      </c>
      <c r="K5" s="29">
        <f t="shared" si="0"/>
        <v>80.8</v>
      </c>
      <c r="L5" s="7"/>
      <c r="M5" s="7"/>
      <c r="N5" s="7"/>
      <c r="O5" s="7"/>
      <c r="P5" s="7"/>
      <c r="Q5" s="7"/>
      <c r="R5" s="7"/>
    </row>
    <row r="6" spans="1:18" x14ac:dyDescent="0.2">
      <c r="A6" s="43" t="s">
        <v>21</v>
      </c>
      <c r="B6" s="43"/>
      <c r="C6" s="43"/>
      <c r="D6" s="37">
        <v>27.2</v>
      </c>
      <c r="E6" s="37">
        <v>22</v>
      </c>
      <c r="F6" s="37">
        <v>4.4000000000000004</v>
      </c>
      <c r="G6" s="37">
        <v>5</v>
      </c>
      <c r="H6" s="37">
        <v>4.4000000000000004</v>
      </c>
      <c r="I6" s="37">
        <v>8.8000000000000007</v>
      </c>
      <c r="J6" s="7">
        <f>HUB!J6</f>
        <v>10</v>
      </c>
      <c r="K6" s="29">
        <f t="shared" si="0"/>
        <v>81.8</v>
      </c>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row>
    <row r="27" spans="1:18" x14ac:dyDescent="0.2">
      <c r="A27" s="7"/>
      <c r="B27" s="7"/>
      <c r="C27" s="7"/>
      <c r="D27" s="7"/>
      <c r="E27" s="7"/>
      <c r="F27" s="7"/>
      <c r="G27" s="7"/>
      <c r="H27" s="7"/>
      <c r="I27" s="7"/>
      <c r="J27" s="7"/>
      <c r="K27" s="7"/>
      <c r="L27" s="7"/>
      <c r="M27" s="7"/>
      <c r="N27" s="7"/>
      <c r="O27"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D4" sqref="D4:I6"/>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41">
        <v>40</v>
      </c>
      <c r="E4" s="41">
        <v>25</v>
      </c>
      <c r="F4" s="41">
        <v>4.8</v>
      </c>
      <c r="G4" s="41">
        <v>4.5</v>
      </c>
      <c r="H4" s="41">
        <v>4.8</v>
      </c>
      <c r="I4" s="41">
        <v>8.6</v>
      </c>
      <c r="J4" s="7">
        <f>HUB!J4</f>
        <v>10</v>
      </c>
      <c r="K4" s="29">
        <f t="shared" ref="K4:K6" si="0">SUM(D4:J4)</f>
        <v>97.699999999999989</v>
      </c>
      <c r="L4" s="7"/>
      <c r="M4" s="7"/>
      <c r="N4" s="7"/>
      <c r="O4" s="7"/>
      <c r="P4" s="7"/>
      <c r="Q4" s="7"/>
      <c r="R4" s="7"/>
    </row>
    <row r="5" spans="1:18" x14ac:dyDescent="0.2">
      <c r="A5" s="43" t="s">
        <v>22</v>
      </c>
      <c r="B5" s="43"/>
      <c r="C5" s="43"/>
      <c r="D5" s="41">
        <v>36</v>
      </c>
      <c r="E5" s="41">
        <v>22.5</v>
      </c>
      <c r="F5" s="41">
        <v>4.5</v>
      </c>
      <c r="G5" s="41">
        <v>4.5</v>
      </c>
      <c r="H5" s="41">
        <v>4.5</v>
      </c>
      <c r="I5" s="41">
        <v>8</v>
      </c>
      <c r="J5" s="7">
        <f>HUB!J5</f>
        <v>10</v>
      </c>
      <c r="K5" s="29">
        <f t="shared" si="0"/>
        <v>90</v>
      </c>
      <c r="L5" s="7"/>
      <c r="M5" s="7"/>
      <c r="N5" s="7"/>
      <c r="O5" s="7"/>
      <c r="P5" s="7"/>
      <c r="Q5" s="7"/>
      <c r="R5" s="7"/>
    </row>
    <row r="6" spans="1:18" x14ac:dyDescent="0.2">
      <c r="A6" s="43" t="s">
        <v>21</v>
      </c>
      <c r="B6" s="43"/>
      <c r="C6" s="43"/>
      <c r="D6" s="41">
        <v>38.4</v>
      </c>
      <c r="E6" s="41">
        <v>24</v>
      </c>
      <c r="F6" s="41">
        <v>4.5</v>
      </c>
      <c r="G6" s="41">
        <v>4.5</v>
      </c>
      <c r="H6" s="41">
        <v>4.5</v>
      </c>
      <c r="I6" s="41">
        <v>9</v>
      </c>
      <c r="J6" s="7">
        <f>HUB!J6</f>
        <v>10</v>
      </c>
      <c r="K6" s="29">
        <f t="shared" si="0"/>
        <v>94.9</v>
      </c>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row>
    <row r="27" spans="1:18" x14ac:dyDescent="0.2">
      <c r="A27" s="7"/>
      <c r="B27" s="7"/>
      <c r="C27" s="7"/>
      <c r="D27" s="7"/>
      <c r="E27" s="7"/>
      <c r="F27" s="7"/>
      <c r="G27" s="7"/>
      <c r="H27" s="7"/>
      <c r="I27" s="7"/>
      <c r="J27" s="7"/>
      <c r="K27" s="7"/>
      <c r="L27" s="7"/>
      <c r="M27" s="7"/>
      <c r="N27" s="7"/>
      <c r="O27"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38">
        <v>40</v>
      </c>
      <c r="E4" s="38">
        <v>25</v>
      </c>
      <c r="F4" s="38">
        <v>4.7</v>
      </c>
      <c r="G4" s="38">
        <v>4.5999999999999996</v>
      </c>
      <c r="H4" s="38">
        <v>4.5999999999999996</v>
      </c>
      <c r="I4" s="38">
        <v>9</v>
      </c>
      <c r="J4" s="7">
        <f>HUB!J4</f>
        <v>10</v>
      </c>
      <c r="K4" s="29">
        <f t="shared" ref="K4:K6" si="0">SUM(D4:J4)</f>
        <v>97.899999999999991</v>
      </c>
      <c r="L4" s="7"/>
      <c r="M4" s="7"/>
      <c r="N4" s="7"/>
      <c r="O4" s="7"/>
      <c r="P4" s="7"/>
      <c r="Q4" s="7"/>
      <c r="R4" s="7"/>
    </row>
    <row r="5" spans="1:18" x14ac:dyDescent="0.2">
      <c r="A5" s="43" t="s">
        <v>22</v>
      </c>
      <c r="B5" s="43"/>
      <c r="C5" s="43"/>
      <c r="D5" s="38">
        <v>36</v>
      </c>
      <c r="E5" s="38">
        <v>23</v>
      </c>
      <c r="F5" s="38">
        <v>4.5999999999999996</v>
      </c>
      <c r="G5" s="38">
        <v>4.5999999999999996</v>
      </c>
      <c r="H5" s="38">
        <v>4.5999999999999996</v>
      </c>
      <c r="I5" s="38">
        <v>9.1999999999999993</v>
      </c>
      <c r="J5" s="7">
        <f>HUB!J5</f>
        <v>10</v>
      </c>
      <c r="K5" s="29">
        <f t="shared" si="0"/>
        <v>92</v>
      </c>
      <c r="L5" s="7"/>
      <c r="M5" s="7"/>
      <c r="N5" s="7"/>
      <c r="O5" s="7"/>
      <c r="P5" s="7"/>
      <c r="Q5" s="7"/>
      <c r="R5" s="7"/>
    </row>
    <row r="6" spans="1:18" x14ac:dyDescent="0.2">
      <c r="A6" s="43" t="s">
        <v>21</v>
      </c>
      <c r="B6" s="43"/>
      <c r="C6" s="43"/>
      <c r="D6" s="38">
        <v>36.799999999999997</v>
      </c>
      <c r="E6" s="38">
        <v>23</v>
      </c>
      <c r="F6" s="38">
        <v>4.5999999999999996</v>
      </c>
      <c r="G6" s="38">
        <v>4.5999999999999996</v>
      </c>
      <c r="H6" s="38">
        <v>4.5999999999999996</v>
      </c>
      <c r="I6" s="38">
        <v>9.1999999999999993</v>
      </c>
      <c r="J6" s="7">
        <f>HUB!J6</f>
        <v>10</v>
      </c>
      <c r="K6" s="29">
        <f t="shared" si="0"/>
        <v>92.799999999999983</v>
      </c>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J4" sqref="J4:J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8" ht="15.75" x14ac:dyDescent="0.25">
      <c r="A1" s="9" t="s">
        <v>0</v>
      </c>
      <c r="B1" s="8"/>
      <c r="C1" s="8"/>
      <c r="D1" s="8"/>
      <c r="E1" s="4"/>
      <c r="F1" s="4"/>
      <c r="G1" s="4"/>
      <c r="H1" s="4"/>
      <c r="I1" s="4"/>
    </row>
    <row r="2" spans="1:18" ht="15.75" x14ac:dyDescent="0.25">
      <c r="A2" s="4"/>
      <c r="B2" s="3"/>
      <c r="C2" s="3"/>
      <c r="D2" s="3"/>
      <c r="E2" s="3"/>
      <c r="F2" s="3"/>
      <c r="G2" s="3"/>
      <c r="H2" s="3"/>
      <c r="I2" s="3"/>
      <c r="J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39">
        <v>36</v>
      </c>
      <c r="E4" s="39">
        <v>22.5</v>
      </c>
      <c r="F4" s="39">
        <v>3.5</v>
      </c>
      <c r="G4" s="39">
        <v>3</v>
      </c>
      <c r="H4" s="39">
        <v>3.5</v>
      </c>
      <c r="I4" s="39">
        <v>7</v>
      </c>
      <c r="J4" s="7">
        <f>HUB!J4</f>
        <v>10</v>
      </c>
      <c r="K4" s="29">
        <f t="shared" ref="K4:K6" si="0">SUM(D4:J4)</f>
        <v>85.5</v>
      </c>
    </row>
    <row r="5" spans="1:18" x14ac:dyDescent="0.2">
      <c r="A5" s="43" t="s">
        <v>22</v>
      </c>
      <c r="B5" s="43"/>
      <c r="C5" s="43"/>
      <c r="D5" s="39">
        <v>28</v>
      </c>
      <c r="E5" s="39">
        <v>17.5</v>
      </c>
      <c r="F5" s="39">
        <v>3.5</v>
      </c>
      <c r="G5" s="39">
        <v>3</v>
      </c>
      <c r="H5" s="39">
        <v>3</v>
      </c>
      <c r="I5" s="39">
        <v>7</v>
      </c>
      <c r="J5" s="7">
        <f>HUB!J5</f>
        <v>10</v>
      </c>
      <c r="K5" s="29">
        <f t="shared" si="0"/>
        <v>72</v>
      </c>
    </row>
    <row r="6" spans="1:18" x14ac:dyDescent="0.2">
      <c r="A6" s="43" t="s">
        <v>21</v>
      </c>
      <c r="B6" s="43"/>
      <c r="C6" s="43"/>
      <c r="D6" s="39">
        <v>32</v>
      </c>
      <c r="E6" s="39">
        <v>20</v>
      </c>
      <c r="F6" s="39">
        <v>3.5</v>
      </c>
      <c r="G6" s="39">
        <v>3</v>
      </c>
      <c r="H6" s="39">
        <v>3</v>
      </c>
      <c r="I6" s="39">
        <v>7</v>
      </c>
      <c r="J6" s="7">
        <f>HUB!J6</f>
        <v>10</v>
      </c>
      <c r="K6" s="29">
        <f t="shared" si="0"/>
        <v>78.5</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
  <sheetViews>
    <sheetView workbookViewId="0">
      <selection activeCell="K28" sqref="K28"/>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8" ht="15.75" x14ac:dyDescent="0.25">
      <c r="A1" s="9" t="s">
        <v>0</v>
      </c>
      <c r="B1" s="8"/>
      <c r="C1" s="8"/>
      <c r="D1" s="8"/>
      <c r="E1" s="4"/>
      <c r="F1" s="4"/>
      <c r="G1" s="4"/>
      <c r="H1" s="4"/>
      <c r="I1" s="4"/>
    </row>
    <row r="2" spans="1:18" ht="15.75" x14ac:dyDescent="0.25">
      <c r="A2" s="4"/>
      <c r="B2" s="3"/>
      <c r="C2" s="3"/>
      <c r="D2" s="3"/>
      <c r="E2" s="3"/>
      <c r="F2" s="3"/>
      <c r="G2" s="3"/>
      <c r="H2" s="3"/>
      <c r="I2" s="3"/>
      <c r="J2" s="3"/>
    </row>
    <row r="3" spans="1:18" x14ac:dyDescent="0.2">
      <c r="A3" s="42"/>
      <c r="B3" s="42"/>
      <c r="C3" s="42"/>
      <c r="D3" s="31" t="s">
        <v>6</v>
      </c>
      <c r="E3" s="31" t="s">
        <v>7</v>
      </c>
      <c r="F3" s="31" t="s">
        <v>8</v>
      </c>
      <c r="G3" s="31" t="s">
        <v>9</v>
      </c>
      <c r="H3" s="31" t="s">
        <v>10</v>
      </c>
      <c r="I3" s="31" t="s">
        <v>11</v>
      </c>
      <c r="J3" s="31" t="s">
        <v>18</v>
      </c>
      <c r="K3" s="21" t="s">
        <v>19</v>
      </c>
      <c r="L3" s="6"/>
      <c r="M3" s="6"/>
      <c r="N3" s="6"/>
      <c r="O3" s="6"/>
      <c r="P3" s="6"/>
      <c r="Q3" s="6"/>
      <c r="R3" s="6"/>
    </row>
    <row r="4" spans="1:18" x14ac:dyDescent="0.2">
      <c r="A4" s="43" t="s">
        <v>23</v>
      </c>
      <c r="B4" s="43"/>
      <c r="C4" s="43"/>
      <c r="D4" s="7">
        <v>0</v>
      </c>
      <c r="E4" s="7">
        <v>0</v>
      </c>
      <c r="F4" s="7">
        <v>0</v>
      </c>
      <c r="G4" s="7">
        <v>0</v>
      </c>
      <c r="H4" s="7">
        <v>0</v>
      </c>
      <c r="I4" s="7">
        <v>0</v>
      </c>
      <c r="J4" s="35">
        <v>10</v>
      </c>
      <c r="K4" s="29">
        <f t="shared" ref="K4:K6" si="0">SUM(D4:J4)</f>
        <v>10</v>
      </c>
    </row>
    <row r="5" spans="1:18" x14ac:dyDescent="0.2">
      <c r="A5" s="43" t="s">
        <v>22</v>
      </c>
      <c r="B5" s="43"/>
      <c r="C5" s="43"/>
      <c r="D5" s="7">
        <v>0</v>
      </c>
      <c r="E5" s="7">
        <v>0</v>
      </c>
      <c r="F5" s="7">
        <v>0</v>
      </c>
      <c r="G5" s="7">
        <v>0</v>
      </c>
      <c r="H5" s="7">
        <v>0</v>
      </c>
      <c r="I5" s="7">
        <v>0</v>
      </c>
      <c r="J5" s="35">
        <v>10</v>
      </c>
      <c r="K5" s="29">
        <f t="shared" si="0"/>
        <v>10</v>
      </c>
    </row>
    <row r="6" spans="1:18" x14ac:dyDescent="0.2">
      <c r="A6" s="43" t="s">
        <v>21</v>
      </c>
      <c r="B6" s="43"/>
      <c r="C6" s="43"/>
      <c r="D6" s="7">
        <v>0</v>
      </c>
      <c r="E6" s="7">
        <v>0</v>
      </c>
      <c r="F6" s="7">
        <v>0</v>
      </c>
      <c r="G6" s="7">
        <v>0</v>
      </c>
      <c r="H6" s="7">
        <v>0</v>
      </c>
      <c r="I6" s="7">
        <v>0</v>
      </c>
      <c r="J6" s="35">
        <v>10</v>
      </c>
      <c r="K6" s="29">
        <f t="shared" si="0"/>
        <v>10</v>
      </c>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workbookViewId="0">
      <selection activeCell="P16" sqref="P16:Q16"/>
    </sheetView>
  </sheetViews>
  <sheetFormatPr defaultRowHeight="15" x14ac:dyDescent="0.2"/>
  <cols>
    <col min="1" max="1" width="33" style="12" customWidth="1"/>
    <col min="2" max="2" width="7" style="12" bestFit="1" customWidth="1"/>
    <col min="3" max="4" width="8.28515625" style="12" bestFit="1" customWidth="1"/>
    <col min="5" max="7" width="7" style="12" bestFit="1" customWidth="1"/>
    <col min="8" max="8" width="8.85546875" style="12" customWidth="1"/>
    <col min="9" max="9" width="7.5703125" style="12" customWidth="1"/>
    <col min="10" max="10" width="8.28515625" style="12" customWidth="1"/>
    <col min="11" max="16" width="6.28515625" style="12" bestFit="1" customWidth="1"/>
    <col min="17" max="17" width="8.28515625" style="12" bestFit="1" customWidth="1"/>
    <col min="18" max="16384" width="9.140625" style="12"/>
  </cols>
  <sheetData>
    <row r="1" spans="1:19" ht="15.75" x14ac:dyDescent="0.25">
      <c r="A1" s="10" t="s">
        <v>12</v>
      </c>
      <c r="B1" s="11"/>
      <c r="C1" s="10"/>
      <c r="D1" s="10"/>
      <c r="E1" s="10"/>
      <c r="F1" s="10"/>
      <c r="G1" s="10"/>
      <c r="H1" s="10"/>
      <c r="I1" s="10"/>
    </row>
    <row r="2" spans="1:19" ht="6" customHeight="1" x14ac:dyDescent="0.25">
      <c r="A2" s="10"/>
      <c r="B2" s="11"/>
      <c r="C2" s="10"/>
      <c r="D2" s="10"/>
      <c r="E2" s="10"/>
      <c r="F2" s="10"/>
      <c r="G2" s="10"/>
      <c r="H2" s="10"/>
      <c r="I2" s="10"/>
    </row>
    <row r="3" spans="1:19" ht="15.75" x14ac:dyDescent="0.25">
      <c r="A3" s="44" t="s">
        <v>24</v>
      </c>
      <c r="B3" s="44"/>
      <c r="C3" s="44"/>
      <c r="D3" s="44"/>
      <c r="E3" s="44"/>
      <c r="F3" s="44"/>
      <c r="G3" s="44"/>
      <c r="H3" s="44"/>
      <c r="I3" s="44"/>
    </row>
    <row r="4" spans="1:19" x14ac:dyDescent="0.2">
      <c r="A4" s="11"/>
      <c r="B4" s="11"/>
      <c r="C4" s="11"/>
      <c r="D4" s="11"/>
      <c r="E4" s="11"/>
      <c r="F4" s="11"/>
      <c r="G4" s="11"/>
      <c r="H4" s="13"/>
      <c r="I4" s="13"/>
    </row>
    <row r="5" spans="1:19" ht="15.75" x14ac:dyDescent="0.25">
      <c r="F5" s="24"/>
      <c r="H5" s="23"/>
      <c r="I5" s="14"/>
      <c r="J5" s="23"/>
      <c r="K5" s="14"/>
      <c r="Q5" s="45" t="s">
        <v>15</v>
      </c>
      <c r="R5" s="45"/>
    </row>
    <row r="6" spans="1:19" s="17" customFormat="1" ht="135" customHeight="1" x14ac:dyDescent="0.2">
      <c r="A6" s="15"/>
      <c r="B6" s="16" t="s">
        <v>1</v>
      </c>
      <c r="C6" s="16" t="s">
        <v>2</v>
      </c>
      <c r="D6" s="16" t="s">
        <v>3</v>
      </c>
      <c r="E6" s="16" t="s">
        <v>4</v>
      </c>
      <c r="F6" s="16" t="s">
        <v>5</v>
      </c>
      <c r="G6" s="16" t="s">
        <v>20</v>
      </c>
      <c r="H6" s="26" t="s">
        <v>16</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6" t="s">
        <v>17</v>
      </c>
      <c r="R6" s="22" t="s">
        <v>14</v>
      </c>
    </row>
    <row r="7" spans="1:19" ht="16.5" customHeight="1" x14ac:dyDescent="0.2">
      <c r="A7" s="19" t="str">
        <f>'Evaluator 1'!A4:C4</f>
        <v>Perkins &amp; Will</v>
      </c>
      <c r="B7" s="30">
        <f>'Evaluator 1'!K4</f>
        <v>90.5</v>
      </c>
      <c r="C7" s="30">
        <f>'Evaluator 2'!K4</f>
        <v>100</v>
      </c>
      <c r="D7" s="30">
        <f>'Evaluator 3'!K4</f>
        <v>100</v>
      </c>
      <c r="E7" s="30">
        <f>'Evaluator 4'!K4</f>
        <v>97.699999999999989</v>
      </c>
      <c r="F7" s="30">
        <f>'Evaluator 5'!K4</f>
        <v>97.899999999999991</v>
      </c>
      <c r="G7" s="30">
        <f>'Evaluator 6'!K4</f>
        <v>85.5</v>
      </c>
      <c r="H7" s="27">
        <f t="shared" ref="H7:H9" si="1">AVERAGE(B7:G7)</f>
        <v>95.266666666666652</v>
      </c>
      <c r="I7" s="25"/>
      <c r="J7" s="25"/>
      <c r="K7" s="18">
        <f>RANK(B7,$B$7:$B$9,0)</f>
        <v>1</v>
      </c>
      <c r="L7" s="18">
        <f>RANK(C7,$C$7:$C$9,0)</f>
        <v>1</v>
      </c>
      <c r="M7" s="18">
        <f>RANK(D7,$D$7:$D$9,0)</f>
        <v>1</v>
      </c>
      <c r="N7" s="18">
        <f>RANK(E7,$E$7:$E$9,0)</f>
        <v>1</v>
      </c>
      <c r="O7" s="18">
        <f>RANK(F7,$F$7:$F$9,0)</f>
        <v>1</v>
      </c>
      <c r="P7" s="18">
        <f>RANK(G7,$G$7:$G$9,0)</f>
        <v>1</v>
      </c>
      <c r="Q7" s="32">
        <f t="shared" ref="Q7:Q9" si="2">AVERAGE(K7:P7)</f>
        <v>1</v>
      </c>
      <c r="R7" s="28">
        <f>RANK(Q7,$Q$7:$Q$9,1)</f>
        <v>1</v>
      </c>
      <c r="S7" s="33"/>
    </row>
    <row r="8" spans="1:19" ht="16.5" customHeight="1" x14ac:dyDescent="0.2">
      <c r="A8" s="19" t="str">
        <f>'Evaluator 1'!A5:C5</f>
        <v>Lord Aeck Sargent</v>
      </c>
      <c r="B8" s="30">
        <f>'Evaluator 1'!K5</f>
        <v>67</v>
      </c>
      <c r="C8" s="30">
        <f>'Evaluator 2'!K5</f>
        <v>82</v>
      </c>
      <c r="D8" s="30">
        <f>'Evaluator 3'!K5</f>
        <v>80.8</v>
      </c>
      <c r="E8" s="30">
        <f>'Evaluator 4'!K5</f>
        <v>90</v>
      </c>
      <c r="F8" s="30">
        <f>'Evaluator 5'!K5</f>
        <v>92</v>
      </c>
      <c r="G8" s="30">
        <f>'Evaluator 6'!K5</f>
        <v>72</v>
      </c>
      <c r="H8" s="27">
        <f t="shared" si="1"/>
        <v>80.63333333333334</v>
      </c>
      <c r="I8" s="25"/>
      <c r="J8" s="25"/>
      <c r="K8" s="18">
        <f>RANK(B8,$B$7:$B$9,0)</f>
        <v>3</v>
      </c>
      <c r="L8" s="18">
        <f>RANK(C8,$C$7:$C$9,0)</f>
        <v>3</v>
      </c>
      <c r="M8" s="18">
        <f>RANK(D8,$D$7:$D$9,0)</f>
        <v>3</v>
      </c>
      <c r="N8" s="18">
        <f>RANK(E8,$E$7:$E$9,0)</f>
        <v>3</v>
      </c>
      <c r="O8" s="18">
        <f>RANK(F8,$F$7:$F$9,0)</f>
        <v>3</v>
      </c>
      <c r="P8" s="18">
        <f>RANK(G8,$G$7:$G$9,0)</f>
        <v>3</v>
      </c>
      <c r="Q8" s="32">
        <f t="shared" si="2"/>
        <v>3</v>
      </c>
      <c r="R8" s="28">
        <f>RANK(Q8,$Q$7:$Q$9,1)</f>
        <v>3</v>
      </c>
    </row>
    <row r="9" spans="1:19" ht="16.5" customHeight="1" x14ac:dyDescent="0.2">
      <c r="A9" s="19" t="str">
        <f>'Evaluator 1'!A6:C6</f>
        <v>EYP</v>
      </c>
      <c r="B9" s="30">
        <f>'Evaluator 1'!K6</f>
        <v>76.5</v>
      </c>
      <c r="C9" s="30">
        <f>'Evaluator 2'!K6</f>
        <v>91</v>
      </c>
      <c r="D9" s="30">
        <f>'Evaluator 3'!K6</f>
        <v>81.8</v>
      </c>
      <c r="E9" s="30">
        <f>'Evaluator 4'!K6</f>
        <v>94.9</v>
      </c>
      <c r="F9" s="30">
        <f>'Evaluator 5'!K6</f>
        <v>92.799999999999983</v>
      </c>
      <c r="G9" s="30">
        <f>'Evaluator 6'!K6</f>
        <v>78.5</v>
      </c>
      <c r="H9" s="27">
        <f t="shared" si="1"/>
        <v>85.916666666666671</v>
      </c>
      <c r="I9" s="25"/>
      <c r="J9" s="25"/>
      <c r="K9" s="18">
        <f>RANK(B9,$B$7:$B$9,0)</f>
        <v>2</v>
      </c>
      <c r="L9" s="18">
        <f>RANK(C9,$C$7:$C$9,0)</f>
        <v>2</v>
      </c>
      <c r="M9" s="18">
        <f>RANK(D9,$D$7:$D$9,0)</f>
        <v>2</v>
      </c>
      <c r="N9" s="18">
        <f>RANK(E9,$E$7:$E$9,0)</f>
        <v>2</v>
      </c>
      <c r="O9" s="18">
        <f>RANK(F9,$F$7:$F$9,0)</f>
        <v>2</v>
      </c>
      <c r="P9" s="18">
        <f>RANK(G9,$G$7:$G$9,0)</f>
        <v>2</v>
      </c>
      <c r="Q9" s="32">
        <f t="shared" si="2"/>
        <v>2</v>
      </c>
      <c r="R9" s="28">
        <f>RANK(Q9,$Q$7:$Q$9,1)</f>
        <v>2</v>
      </c>
      <c r="S9" s="34"/>
    </row>
    <row r="11" spans="1:19" x14ac:dyDescent="0.2">
      <c r="A11" s="20" t="s">
        <v>13</v>
      </c>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opLeftCell="A10" zoomScaleNormal="100" workbookViewId="0">
      <selection activeCell="O32" sqref="O32"/>
    </sheetView>
  </sheetViews>
  <sheetFormatPr defaultRowHeight="12.75" x14ac:dyDescent="0.2"/>
  <cols>
    <col min="1" max="1" width="20.7109375" style="48" customWidth="1"/>
    <col min="2" max="2" width="6.28515625" style="48" customWidth="1"/>
    <col min="3" max="3" width="10.5703125" style="48" bestFit="1" customWidth="1"/>
    <col min="4" max="4" width="9.140625" style="48" customWidth="1"/>
    <col min="5" max="5" width="6.5703125" style="48" customWidth="1"/>
    <col min="6" max="6" width="10.5703125" style="48" bestFit="1" customWidth="1"/>
    <col min="7" max="7" width="9.140625" style="48" customWidth="1"/>
    <col min="8" max="8" width="6.5703125" style="48" customWidth="1"/>
    <col min="9" max="9" width="10.5703125" style="48" bestFit="1" customWidth="1"/>
    <col min="10" max="10" width="9.140625" style="48" customWidth="1"/>
    <col min="11" max="11" width="6.7109375" style="48" customWidth="1"/>
    <col min="12" max="12" width="10.5703125" style="48" bestFit="1" customWidth="1"/>
    <col min="13" max="13" width="9.140625" style="48" customWidth="1"/>
    <col min="14" max="14" width="6.28515625" style="48" customWidth="1"/>
    <col min="15" max="15" width="10.5703125" style="48" bestFit="1" customWidth="1"/>
    <col min="16" max="16" width="9.140625" style="48" customWidth="1"/>
    <col min="17" max="17" width="6.28515625" style="48" customWidth="1"/>
    <col min="18" max="18" width="10.5703125" style="48" bestFit="1" customWidth="1"/>
    <col min="19" max="19" width="9.140625" style="48" customWidth="1"/>
    <col min="20" max="20" width="6.7109375" style="48" customWidth="1"/>
    <col min="21" max="21" width="10.5703125" style="48" bestFit="1" customWidth="1"/>
    <col min="22" max="22" width="9.140625" style="48" customWidth="1"/>
    <col min="23" max="23" width="7.140625" style="48" customWidth="1"/>
    <col min="24" max="24" width="6.140625" style="48" customWidth="1"/>
    <col min="25" max="25" width="9.140625" style="48"/>
    <col min="26" max="26" width="17.5703125" style="48" bestFit="1" customWidth="1"/>
    <col min="27" max="16384" width="9.140625" style="48"/>
  </cols>
  <sheetData>
    <row r="1" spans="1:10" ht="15.75" customHeight="1" x14ac:dyDescent="0.25">
      <c r="A1" s="46" t="s">
        <v>25</v>
      </c>
      <c r="B1" s="46"/>
      <c r="C1" s="46"/>
      <c r="D1" s="46"/>
      <c r="E1" s="47"/>
      <c r="F1" s="47"/>
      <c r="G1" s="47"/>
      <c r="H1" s="47"/>
      <c r="I1" s="47"/>
      <c r="J1" s="47"/>
    </row>
    <row r="2" spans="1:10" ht="15.75" x14ac:dyDescent="0.25">
      <c r="A2" s="49" t="s">
        <v>26</v>
      </c>
      <c r="B2" s="49"/>
      <c r="C2" s="49"/>
      <c r="D2" s="49"/>
      <c r="E2" s="50"/>
      <c r="F2" s="50"/>
      <c r="G2" s="50"/>
      <c r="H2" s="50"/>
      <c r="I2" s="50"/>
      <c r="J2" s="50"/>
    </row>
    <row r="3" spans="1:10" x14ac:dyDescent="0.2">
      <c r="A3" s="51" t="s">
        <v>27</v>
      </c>
      <c r="B3" s="52"/>
      <c r="C3" s="53"/>
      <c r="D3" s="54"/>
    </row>
    <row r="4" spans="1:10" ht="15" customHeight="1" x14ac:dyDescent="0.2">
      <c r="A4" s="51" t="s">
        <v>28</v>
      </c>
      <c r="B4" s="55" t="s">
        <v>29</v>
      </c>
      <c r="C4" s="55"/>
      <c r="D4" s="55"/>
      <c r="E4" s="51"/>
    </row>
    <row r="5" spans="1:10" ht="15" customHeight="1" x14ac:dyDescent="0.2">
      <c r="D5" s="56"/>
      <c r="E5" s="51"/>
    </row>
    <row r="6" spans="1:10" ht="15" customHeight="1" x14ac:dyDescent="0.2">
      <c r="D6" s="56"/>
      <c r="E6" s="51"/>
      <c r="G6" s="57"/>
    </row>
    <row r="7" spans="1:10" ht="15" customHeight="1" x14ac:dyDescent="0.2">
      <c r="D7" s="56"/>
      <c r="E7" s="51"/>
      <c r="G7" s="58"/>
      <c r="H7" s="58"/>
      <c r="I7" s="58"/>
    </row>
    <row r="8" spans="1:10" ht="15" customHeight="1" x14ac:dyDescent="0.2">
      <c r="D8" s="56"/>
      <c r="E8" s="51"/>
      <c r="G8" s="58"/>
      <c r="H8" s="58"/>
      <c r="I8" s="58"/>
    </row>
    <row r="9" spans="1:10" ht="15" customHeight="1" x14ac:dyDescent="0.2">
      <c r="D9" s="56"/>
      <c r="E9" s="51"/>
      <c r="G9" s="58"/>
      <c r="H9" s="58"/>
      <c r="I9" s="58"/>
    </row>
    <row r="10" spans="1:10" ht="15" customHeight="1" x14ac:dyDescent="0.2">
      <c r="G10" s="58"/>
      <c r="H10" s="58"/>
      <c r="I10" s="58"/>
    </row>
    <row r="11" spans="1:10" ht="15" customHeight="1" x14ac:dyDescent="0.2">
      <c r="G11" s="58"/>
      <c r="H11" s="58"/>
      <c r="I11" s="58"/>
    </row>
    <row r="12" spans="1:10" ht="15" customHeight="1" x14ac:dyDescent="0.2">
      <c r="G12" s="58"/>
      <c r="H12" s="58"/>
      <c r="I12" s="58"/>
    </row>
    <row r="13" spans="1:10" ht="15" customHeight="1" x14ac:dyDescent="0.2">
      <c r="G13" s="58"/>
      <c r="H13" s="58"/>
      <c r="I13" s="58"/>
    </row>
    <row r="14" spans="1:10" ht="15" customHeight="1" x14ac:dyDescent="0.2"/>
    <row r="16" spans="1:10" ht="11.25" customHeight="1" thickBot="1" x14ac:dyDescent="0.25"/>
    <row r="17" spans="1:23" s="59" customFormat="1" ht="13.5" thickBot="1" x14ac:dyDescent="0.25">
      <c r="B17" s="60" t="s">
        <v>30</v>
      </c>
      <c r="C17" s="61"/>
      <c r="D17" s="62"/>
      <c r="E17" s="60" t="s">
        <v>31</v>
      </c>
      <c r="F17" s="61"/>
      <c r="G17" s="62"/>
      <c r="H17" s="60" t="s">
        <v>32</v>
      </c>
      <c r="I17" s="61"/>
      <c r="J17" s="62"/>
      <c r="K17" s="60" t="s">
        <v>33</v>
      </c>
      <c r="L17" s="61"/>
      <c r="M17" s="62"/>
      <c r="N17" s="60" t="s">
        <v>34</v>
      </c>
      <c r="O17" s="61"/>
      <c r="P17" s="62"/>
      <c r="Q17" s="60" t="s">
        <v>35</v>
      </c>
      <c r="R17" s="61"/>
      <c r="S17" s="62"/>
      <c r="T17" s="60" t="s">
        <v>36</v>
      </c>
      <c r="U17" s="61"/>
      <c r="V17" s="62"/>
    </row>
    <row r="18" spans="1:23" s="59" customFormat="1" ht="96" customHeight="1" x14ac:dyDescent="0.2">
      <c r="B18" s="63" t="s">
        <v>37</v>
      </c>
      <c r="C18" s="64"/>
      <c r="D18" s="65"/>
      <c r="E18" s="63" t="s">
        <v>38</v>
      </c>
      <c r="F18" s="64"/>
      <c r="G18" s="65"/>
      <c r="H18" s="63" t="s">
        <v>39</v>
      </c>
      <c r="I18" s="64"/>
      <c r="J18" s="65"/>
      <c r="K18" s="63" t="s">
        <v>40</v>
      </c>
      <c r="L18" s="64"/>
      <c r="M18" s="65"/>
      <c r="N18" s="63" t="s">
        <v>41</v>
      </c>
      <c r="O18" s="64"/>
      <c r="P18" s="65"/>
      <c r="Q18" s="63" t="s">
        <v>42</v>
      </c>
      <c r="R18" s="64"/>
      <c r="S18" s="65"/>
      <c r="T18" s="66" t="s">
        <v>43</v>
      </c>
      <c r="U18" s="67"/>
      <c r="V18" s="68"/>
    </row>
    <row r="19" spans="1:23" s="73" customFormat="1" ht="11.25" customHeight="1" x14ac:dyDescent="0.2">
      <c r="A19" s="69"/>
      <c r="B19" s="70" t="s">
        <v>44</v>
      </c>
      <c r="C19" s="71"/>
      <c r="D19" s="72"/>
      <c r="E19" s="70" t="s">
        <v>44</v>
      </c>
      <c r="F19" s="71"/>
      <c r="G19" s="72"/>
      <c r="H19" s="70" t="s">
        <v>44</v>
      </c>
      <c r="I19" s="71"/>
      <c r="J19" s="72"/>
      <c r="K19" s="70" t="s">
        <v>44</v>
      </c>
      <c r="L19" s="71"/>
      <c r="M19" s="72"/>
      <c r="N19" s="70" t="s">
        <v>44</v>
      </c>
      <c r="O19" s="71"/>
      <c r="P19" s="72"/>
      <c r="Q19" s="70" t="s">
        <v>44</v>
      </c>
      <c r="R19" s="71"/>
      <c r="S19" s="72"/>
      <c r="T19" s="70" t="s">
        <v>44</v>
      </c>
      <c r="U19" s="71"/>
      <c r="V19" s="72"/>
    </row>
    <row r="20" spans="1:23" ht="15" customHeight="1" x14ac:dyDescent="0.2">
      <c r="A20" s="41" t="s">
        <v>23</v>
      </c>
      <c r="B20" s="74"/>
      <c r="C20" s="75"/>
      <c r="D20" s="76"/>
      <c r="E20" s="74"/>
      <c r="F20" s="75"/>
      <c r="G20" s="76"/>
      <c r="H20" s="74"/>
      <c r="I20" s="75"/>
      <c r="J20" s="76"/>
      <c r="K20" s="74"/>
      <c r="L20" s="75"/>
      <c r="M20" s="76"/>
      <c r="N20" s="74"/>
      <c r="O20" s="75"/>
      <c r="P20" s="76"/>
      <c r="Q20" s="74"/>
      <c r="R20" s="75"/>
      <c r="S20" s="76"/>
      <c r="T20" s="77"/>
      <c r="U20" s="78"/>
      <c r="V20" s="79"/>
    </row>
    <row r="21" spans="1:23" ht="15" customHeight="1" x14ac:dyDescent="0.2">
      <c r="A21" s="41" t="s">
        <v>22</v>
      </c>
      <c r="B21" s="74"/>
      <c r="C21" s="75"/>
      <c r="D21" s="76"/>
      <c r="E21" s="74"/>
      <c r="F21" s="75"/>
      <c r="G21" s="76"/>
      <c r="H21" s="74"/>
      <c r="I21" s="75"/>
      <c r="J21" s="76"/>
      <c r="K21" s="74"/>
      <c r="L21" s="75"/>
      <c r="M21" s="76"/>
      <c r="N21" s="74"/>
      <c r="O21" s="75"/>
      <c r="P21" s="76"/>
      <c r="Q21" s="74"/>
      <c r="R21" s="75"/>
      <c r="S21" s="76"/>
      <c r="T21" s="77"/>
      <c r="U21" s="78"/>
      <c r="V21" s="79"/>
    </row>
    <row r="22" spans="1:23" ht="15" customHeight="1" x14ac:dyDescent="0.2">
      <c r="A22" s="41" t="s">
        <v>21</v>
      </c>
      <c r="B22" s="74"/>
      <c r="C22" s="75"/>
      <c r="D22" s="76"/>
      <c r="E22" s="74"/>
      <c r="F22" s="75"/>
      <c r="G22" s="76"/>
      <c r="H22" s="74"/>
      <c r="I22" s="75"/>
      <c r="J22" s="76"/>
      <c r="K22" s="74"/>
      <c r="L22" s="75"/>
      <c r="M22" s="76"/>
      <c r="N22" s="74"/>
      <c r="O22" s="75"/>
      <c r="P22" s="76"/>
      <c r="Q22" s="74"/>
      <c r="R22" s="75"/>
      <c r="S22" s="76"/>
      <c r="T22" s="77"/>
      <c r="U22" s="78"/>
      <c r="V22" s="79"/>
    </row>
    <row r="23" spans="1:23" s="80" customFormat="1" ht="7.5" customHeight="1" x14ac:dyDescent="0.2">
      <c r="B23" s="81"/>
      <c r="C23" s="81"/>
      <c r="D23" s="81"/>
      <c r="E23" s="81"/>
      <c r="F23" s="81"/>
      <c r="G23" s="81"/>
      <c r="H23" s="81"/>
      <c r="I23" s="81"/>
      <c r="J23" s="81"/>
      <c r="K23" s="81"/>
      <c r="L23" s="81"/>
      <c r="M23" s="81"/>
      <c r="N23" s="81"/>
      <c r="O23" s="81"/>
      <c r="P23" s="81"/>
      <c r="Q23" s="81"/>
      <c r="R23" s="81"/>
      <c r="S23" s="81"/>
      <c r="T23" s="81"/>
      <c r="U23" s="81"/>
      <c r="V23" s="81"/>
      <c r="W23" s="81"/>
    </row>
    <row r="24" spans="1:23" s="82" customFormat="1" ht="6.75" customHeight="1" x14ac:dyDescent="0.2"/>
    <row r="26" spans="1:23" x14ac:dyDescent="0.2">
      <c r="A26" s="83" t="s">
        <v>45</v>
      </c>
      <c r="G26" s="84"/>
      <c r="H26" s="84"/>
    </row>
    <row r="27" spans="1:23" x14ac:dyDescent="0.2">
      <c r="G27" s="84"/>
      <c r="H27" s="84"/>
      <c r="I27" s="84"/>
      <c r="J27" s="84"/>
    </row>
    <row r="28" spans="1:23" x14ac:dyDescent="0.2">
      <c r="G28" s="84"/>
      <c r="H28" s="84"/>
      <c r="I28" s="84"/>
      <c r="J28" s="84"/>
    </row>
    <row r="29" spans="1:23" x14ac:dyDescent="0.2">
      <c r="G29" s="84"/>
      <c r="H29" s="84"/>
      <c r="I29" s="84"/>
      <c r="J29" s="84"/>
    </row>
    <row r="30" spans="1:23" x14ac:dyDescent="0.2">
      <c r="G30" s="84"/>
      <c r="H30" s="84"/>
      <c r="I30" s="84"/>
      <c r="J30" s="84"/>
    </row>
    <row r="31" spans="1:23" x14ac:dyDescent="0.2">
      <c r="G31" s="84"/>
      <c r="H31" s="84"/>
      <c r="I31" s="84"/>
      <c r="J31" s="84"/>
    </row>
    <row r="32" spans="1:23" x14ac:dyDescent="0.2">
      <c r="G32" s="84"/>
      <c r="H32" s="84"/>
      <c r="I32" s="84"/>
      <c r="J32" s="84"/>
    </row>
    <row r="33" spans="2:22" x14ac:dyDescent="0.2">
      <c r="G33" s="84"/>
      <c r="H33" s="84"/>
      <c r="I33" s="84"/>
      <c r="J33" s="84"/>
    </row>
    <row r="34" spans="2:22" x14ac:dyDescent="0.2">
      <c r="B34" s="84"/>
      <c r="C34" s="84"/>
      <c r="D34" s="84"/>
      <c r="E34" s="84"/>
      <c r="F34" s="84"/>
      <c r="G34" s="84"/>
      <c r="H34" s="84"/>
      <c r="I34" s="84"/>
      <c r="J34" s="84"/>
    </row>
    <row r="35" spans="2:22" x14ac:dyDescent="0.2">
      <c r="H35" s="84"/>
      <c r="I35" s="84"/>
      <c r="J35" s="84"/>
    </row>
    <row r="36" spans="2:22" x14ac:dyDescent="0.2">
      <c r="I36" s="84"/>
      <c r="J36" s="84"/>
      <c r="K36" s="84"/>
      <c r="L36" s="84"/>
      <c r="N36" s="84"/>
    </row>
    <row r="37" spans="2:22" x14ac:dyDescent="0.2">
      <c r="I37" s="84"/>
      <c r="J37" s="84"/>
      <c r="K37" s="84"/>
      <c r="L37" s="84"/>
      <c r="M37" s="84"/>
      <c r="N37" s="84"/>
      <c r="T37" s="84"/>
    </row>
    <row r="38" spans="2:22" x14ac:dyDescent="0.2">
      <c r="L38" s="84"/>
      <c r="M38" s="84"/>
      <c r="N38" s="84"/>
    </row>
    <row r="39" spans="2:22" x14ac:dyDescent="0.2">
      <c r="L39" s="84"/>
      <c r="M39" s="84"/>
      <c r="N39" s="84"/>
      <c r="U39" s="84"/>
      <c r="V39" s="84"/>
    </row>
    <row r="40" spans="2:22" x14ac:dyDescent="0.2">
      <c r="L40" s="84"/>
      <c r="M40" s="84"/>
      <c r="N40" s="84"/>
      <c r="U40" s="84"/>
      <c r="V40" s="84"/>
    </row>
    <row r="41" spans="2:22" x14ac:dyDescent="0.2">
      <c r="L41" s="84"/>
      <c r="M41" s="84"/>
      <c r="N41" s="84"/>
      <c r="U41" s="84"/>
      <c r="V41" s="84"/>
    </row>
    <row r="54" spans="1:1" x14ac:dyDescent="0.2">
      <c r="A54" s="85" t="s">
        <v>46</v>
      </c>
    </row>
  </sheetData>
  <mergeCells count="45">
    <mergeCell ref="T22:V22"/>
    <mergeCell ref="B22:D22"/>
    <mergeCell ref="E22:G22"/>
    <mergeCell ref="H22:J22"/>
    <mergeCell ref="K22:M22"/>
    <mergeCell ref="N22:P22"/>
    <mergeCell ref="Q22:S22"/>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T18:V18"/>
    <mergeCell ref="B19:D19"/>
    <mergeCell ref="E19:G19"/>
    <mergeCell ref="H19:J19"/>
    <mergeCell ref="K19:M19"/>
    <mergeCell ref="N19:P19"/>
    <mergeCell ref="Q19:S19"/>
    <mergeCell ref="T19:V19"/>
    <mergeCell ref="K17:M17"/>
    <mergeCell ref="N17:P17"/>
    <mergeCell ref="Q17:S17"/>
    <mergeCell ref="T17:V17"/>
    <mergeCell ref="B18:D18"/>
    <mergeCell ref="E18:G18"/>
    <mergeCell ref="H18:J18"/>
    <mergeCell ref="K18:M18"/>
    <mergeCell ref="N18:P18"/>
    <mergeCell ref="Q18:S18"/>
    <mergeCell ref="A1:D1"/>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2020-02-12T20:41:55Z</dcterms:modified>
</cp:coreProperties>
</file>