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0490" windowHeight="7755" activeTab="6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Summary" sheetId="1" r:id="rId6"/>
    <sheet name="Evaluation" sheetId="10" r:id="rId7"/>
  </sheets>
  <calcPr calcId="152511"/>
</workbook>
</file>

<file path=xl/calcChain.xml><?xml version="1.0" encoding="utf-8"?>
<calcChain xmlns="http://schemas.openxmlformats.org/spreadsheetml/2006/main">
  <c r="F8" i="1" l="1"/>
  <c r="F9" i="1"/>
  <c r="F7" i="1"/>
  <c r="E8" i="1"/>
  <c r="E9" i="1"/>
  <c r="E7" i="1"/>
  <c r="D8" i="1"/>
  <c r="D9" i="1"/>
  <c r="D7" i="1"/>
  <c r="C8" i="1"/>
  <c r="C9" i="1"/>
  <c r="C7" i="1"/>
  <c r="J8" i="1" l="1"/>
  <c r="J9" i="1"/>
  <c r="J7" i="1"/>
  <c r="I6" i="9"/>
  <c r="I5" i="9"/>
  <c r="I4" i="9"/>
  <c r="I6" i="5"/>
  <c r="I5" i="5"/>
  <c r="I4" i="5"/>
  <c r="I6" i="3"/>
  <c r="I5" i="3"/>
  <c r="I4" i="3"/>
  <c r="A8" i="1" l="1"/>
  <c r="A9" i="1"/>
  <c r="A7" i="1"/>
  <c r="K6" i="1"/>
  <c r="J6" i="1"/>
  <c r="I5" i="4"/>
  <c r="K8" i="1"/>
  <c r="L8" i="1" s="1"/>
  <c r="I4" i="4"/>
  <c r="K9" i="1"/>
  <c r="L9" i="1" s="1"/>
  <c r="I6" i="4"/>
  <c r="K7" i="1"/>
  <c r="L7" i="1"/>
  <c r="M9" i="1" l="1"/>
  <c r="M8" i="1"/>
  <c r="M7" i="1"/>
  <c r="I6" i="2"/>
  <c r="B9" i="1" s="1"/>
  <c r="G9" i="1" s="1"/>
  <c r="I5" i="2"/>
  <c r="B8" i="1" s="1"/>
  <c r="G8" i="1" s="1"/>
  <c r="I4" i="2"/>
  <c r="B7" i="1" s="1"/>
  <c r="G7" i="1" s="1"/>
  <c r="H8" i="1" l="1"/>
  <c r="O8" i="1"/>
  <c r="H7" i="1"/>
  <c r="O7" i="1"/>
  <c r="H9" i="1"/>
  <c r="O9" i="1"/>
  <c r="P7" i="1" l="1"/>
  <c r="P9" i="1"/>
  <c r="P8" i="1"/>
</calcChain>
</file>

<file path=xl/sharedStrings.xml><?xml version="1.0" encoding="utf-8"?>
<sst xmlns="http://schemas.openxmlformats.org/spreadsheetml/2006/main" count="93" uniqueCount="45">
  <si>
    <t xml:space="preserve">RESPONDENT SUMMARY </t>
  </si>
  <si>
    <t>Total Score</t>
  </si>
  <si>
    <t>Criteria 1</t>
  </si>
  <si>
    <t>Criteria 2</t>
  </si>
  <si>
    <t>Criteria 3</t>
  </si>
  <si>
    <t>Criteria 4</t>
  </si>
  <si>
    <t>EVALUATION SUMMARY</t>
  </si>
  <si>
    <t>Average Tech. Score</t>
  </si>
  <si>
    <t>Technical Ranking</t>
  </si>
  <si>
    <t>Non Tech Ranking</t>
  </si>
  <si>
    <t>Total Ranking</t>
  </si>
  <si>
    <t>Technical</t>
  </si>
  <si>
    <t>Summary</t>
  </si>
  <si>
    <t>updated 11/17</t>
  </si>
  <si>
    <t>RFP730-21004 Digital Marketing</t>
  </si>
  <si>
    <t>Price</t>
  </si>
  <si>
    <t>Sensis</t>
  </si>
  <si>
    <t>Steel Advertising</t>
  </si>
  <si>
    <t>Vision Point Marketing</t>
  </si>
  <si>
    <t>Average Price</t>
  </si>
  <si>
    <t>Criteria 5</t>
  </si>
  <si>
    <t>Total (technical only)</t>
  </si>
  <si>
    <t>Evaluator 1</t>
  </si>
  <si>
    <t>Evaluator 2</t>
  </si>
  <si>
    <t>Evaluator 3</t>
  </si>
  <si>
    <t>Evaluator 4</t>
  </si>
  <si>
    <t>Evaluator 5</t>
  </si>
  <si>
    <t xml:space="preserve">University of Houston Shortlist Evaluation Matrix </t>
  </si>
  <si>
    <t xml:space="preserve">Name: </t>
  </si>
  <si>
    <t>Evaluation Due Date</t>
  </si>
  <si>
    <t>January 8, 2021 @ 5:00 PM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</si>
  <si>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</si>
  <si>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</si>
  <si>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</si>
  <si>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</si>
  <si>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</si>
  <si>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</si>
  <si>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Vendor's digital marketing knowledge and experience with public higher education institutions                                          </t>
  </si>
  <si>
    <t>Vendor’s research and competitive analysis process to develop campaign strategy</t>
  </si>
  <si>
    <t>Vendor's digital media buying and management process</t>
  </si>
  <si>
    <t>Vendor’s campaign measurement and reporting process</t>
  </si>
  <si>
    <t>Scope of work fees and services **ONLY WILL EVALUATE COST**</t>
  </si>
  <si>
    <t>Points (1-5)</t>
  </si>
  <si>
    <t xml:space="preserve">Committee Members: </t>
  </si>
  <si>
    <t>Updated: 10/19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</si>
</sst>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0">
    <xf numFmtId="0" fontId="0" fillId="0" borderId="0"/>
    <xf numFmtId="44" fontId="16" fillId="0" borderId="0" applyFont="0" applyFill="0" applyBorder="0" applyAlignment="0" applyProtection="0"/>
    <xf numFmtId="0" fontId="16" fillId="0" borderId="0"/>
    <xf numFmtId="0" fontId="13" fillId="0" borderId="0"/>
    <xf numFmtId="0" fontId="13" fillId="0" borderId="0"/>
    <xf numFmtId="0" fontId="16" fillId="2" borderId="1" applyNumberFormat="0" applyFont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2" applyNumberFormat="0" applyAlignment="0" applyProtection="0"/>
    <xf numFmtId="0" fontId="22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17" fillId="2" borderId="1" applyNumberFormat="0" applyFont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2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2" applyNumberFormat="0" applyAlignment="0" applyProtection="0"/>
    <xf numFmtId="0" fontId="22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6" fillId="0" borderId="0"/>
    <xf numFmtId="0" fontId="16" fillId="2" borderId="1" applyNumberFormat="0" applyFont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16" fillId="2" borderId="1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/>
    <xf numFmtId="0" fontId="14" fillId="0" borderId="0" xfId="0" applyFont="1" applyBorder="1" applyAlignment="1"/>
    <xf numFmtId="0" fontId="16" fillId="0" borderId="0" xfId="0" applyFont="1"/>
    <xf numFmtId="0" fontId="14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25" borderId="0" xfId="0" applyFont="1" applyFill="1" applyAlignment="1"/>
    <xf numFmtId="0" fontId="40" fillId="25" borderId="0" xfId="0" applyFont="1" applyFill="1"/>
    <xf numFmtId="0" fontId="14" fillId="25" borderId="0" xfId="0" applyFont="1" applyFill="1" applyAlignment="1"/>
    <xf numFmtId="0" fontId="15" fillId="25" borderId="0" xfId="0" applyFont="1" applyFill="1"/>
    <xf numFmtId="0" fontId="40" fillId="25" borderId="0" xfId="0" applyFont="1" applyFill="1" applyBorder="1"/>
    <xf numFmtId="0" fontId="15" fillId="25" borderId="0" xfId="0" applyFont="1" applyFill="1" applyBorder="1"/>
    <xf numFmtId="0" fontId="14" fillId="25" borderId="0" xfId="0" applyFont="1" applyFill="1" applyBorder="1"/>
    <xf numFmtId="0" fontId="14" fillId="25" borderId="0" xfId="0" applyFont="1" applyFill="1"/>
    <xf numFmtId="0" fontId="14" fillId="25" borderId="0" xfId="0" applyFont="1" applyFill="1" applyBorder="1" applyAlignment="1">
      <alignment horizontal="left" vertical="center"/>
    </xf>
    <xf numFmtId="0" fontId="14" fillId="25" borderId="0" xfId="0" applyFont="1" applyFill="1" applyBorder="1" applyAlignment="1">
      <alignment horizontal="right" textRotation="90" wrapText="1"/>
    </xf>
    <xf numFmtId="0" fontId="35" fillId="25" borderId="0" xfId="0" applyFont="1" applyFill="1" applyBorder="1" applyAlignment="1">
      <alignment horizontal="right" textRotation="90" wrapText="1"/>
    </xf>
    <xf numFmtId="0" fontId="14" fillId="25" borderId="0" xfId="0" applyFont="1" applyFill="1" applyAlignment="1">
      <alignment horizontal="center" vertical="center"/>
    </xf>
    <xf numFmtId="4" fontId="15" fillId="25" borderId="10" xfId="0" applyNumberFormat="1" applyFont="1" applyFill="1" applyBorder="1" applyAlignment="1">
      <alignment horizontal="right"/>
    </xf>
    <xf numFmtId="4" fontId="15" fillId="25" borderId="10" xfId="0" applyNumberFormat="1" applyFont="1" applyFill="1" applyBorder="1"/>
    <xf numFmtId="0" fontId="15" fillId="25" borderId="10" xfId="0" applyFont="1" applyFill="1" applyBorder="1" applyAlignment="1">
      <alignment horizontal="left"/>
    </xf>
    <xf numFmtId="0" fontId="41" fillId="25" borderId="0" xfId="0" applyFont="1" applyFill="1"/>
    <xf numFmtId="0" fontId="37" fillId="0" borderId="0" xfId="47" applyFont="1" applyBorder="1" applyAlignment="1">
      <alignment horizontal="right"/>
    </xf>
    <xf numFmtId="0" fontId="38" fillId="0" borderId="0" xfId="47" applyFont="1" applyBorder="1" applyAlignment="1">
      <alignment horizontal="right"/>
    </xf>
    <xf numFmtId="0" fontId="37" fillId="0" borderId="13" xfId="0" applyFont="1" applyBorder="1" applyAlignment="1">
      <alignment horizontal="center" vertical="center"/>
    </xf>
    <xf numFmtId="0" fontId="42" fillId="0" borderId="0" xfId="47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0" fillId="0" borderId="0" xfId="0"/>
    <xf numFmtId="0" fontId="16" fillId="0" borderId="13" xfId="98" applyFont="1" applyBorder="1"/>
    <xf numFmtId="0" fontId="14" fillId="24" borderId="12" xfId="0" applyFont="1" applyFill="1" applyBorder="1" applyAlignment="1">
      <alignment horizontal="right" textRotation="90"/>
    </xf>
    <xf numFmtId="0" fontId="15" fillId="24" borderId="11" xfId="0" applyFont="1" applyFill="1" applyBorder="1" applyAlignment="1">
      <alignment horizontal="right"/>
    </xf>
    <xf numFmtId="0" fontId="36" fillId="25" borderId="0" xfId="0" applyFont="1" applyFill="1"/>
    <xf numFmtId="0" fontId="36" fillId="25" borderId="10" xfId="0" applyFont="1" applyFill="1" applyBorder="1" applyAlignment="1">
      <alignment horizontal="right"/>
    </xf>
    <xf numFmtId="0" fontId="43" fillId="0" borderId="0" xfId="47" applyFont="1" applyBorder="1" applyAlignment="1">
      <alignment horizontal="right"/>
    </xf>
    <xf numFmtId="0" fontId="43" fillId="0" borderId="13" xfId="0" applyFont="1" applyBorder="1" applyAlignment="1">
      <alignment horizontal="center" vertical="center"/>
    </xf>
    <xf numFmtId="0" fontId="44" fillId="0" borderId="13" xfId="98" applyFont="1" applyBorder="1"/>
    <xf numFmtId="0" fontId="15" fillId="26" borderId="10" xfId="0" applyFont="1" applyFill="1" applyBorder="1" applyAlignment="1">
      <alignment horizontal="left"/>
    </xf>
    <xf numFmtId="4" fontId="15" fillId="26" borderId="10" xfId="0" applyNumberFormat="1" applyFont="1" applyFill="1" applyBorder="1" applyAlignment="1">
      <alignment horizontal="right"/>
    </xf>
    <xf numFmtId="0" fontId="15" fillId="26" borderId="11" xfId="0" applyFont="1" applyFill="1" applyBorder="1" applyAlignment="1">
      <alignment horizontal="right"/>
    </xf>
    <xf numFmtId="0" fontId="15" fillId="26" borderId="0" xfId="0" applyFont="1" applyFill="1"/>
    <xf numFmtId="0" fontId="36" fillId="26" borderId="0" xfId="0" applyFont="1" applyFill="1"/>
    <xf numFmtId="0" fontId="36" fillId="26" borderId="10" xfId="0" applyFont="1" applyFill="1" applyBorder="1" applyAlignment="1">
      <alignment horizontal="right"/>
    </xf>
    <xf numFmtId="4" fontId="15" fillId="26" borderId="10" xfId="0" applyNumberFormat="1" applyFont="1" applyFill="1" applyBorder="1"/>
    <xf numFmtId="0" fontId="38" fillId="0" borderId="0" xfId="47" applyFont="1" applyBorder="1" applyAlignment="1">
      <alignment horizontal="left"/>
    </xf>
    <xf numFmtId="0" fontId="16" fillId="0" borderId="14" xfId="98" applyFont="1" applyBorder="1" applyAlignment="1">
      <alignment horizontal="left"/>
    </xf>
    <xf numFmtId="0" fontId="16" fillId="0" borderId="15" xfId="98" applyFont="1" applyBorder="1" applyAlignment="1">
      <alignment horizontal="left"/>
    </xf>
    <xf numFmtId="0" fontId="16" fillId="0" borderId="16" xfId="98" applyFont="1" applyBorder="1" applyAlignment="1">
      <alignment horizontal="left"/>
    </xf>
    <xf numFmtId="0" fontId="0" fillId="0" borderId="0" xfId="0"/>
    <xf numFmtId="0" fontId="16" fillId="0" borderId="13" xfId="98" applyFont="1" applyBorder="1" applyAlignment="1">
      <alignment horizontal="left"/>
    </xf>
    <xf numFmtId="0" fontId="39" fillId="25" borderId="0" xfId="0" applyFont="1" applyFill="1" applyAlignment="1">
      <alignment horizontal="right"/>
    </xf>
    <xf numFmtId="0" fontId="39" fillId="25" borderId="0" xfId="0" applyFont="1" applyFill="1" applyBorder="1" applyAlignment="1">
      <alignment horizontal="right"/>
    </xf>
    <xf numFmtId="0" fontId="39" fillId="0" borderId="0" xfId="0" applyFont="1" applyFill="1" applyAlignment="1">
      <alignment horizontal="left"/>
    </xf>
    <xf numFmtId="0" fontId="14" fillId="25" borderId="0" xfId="98" applyFont="1" applyFill="1" applyAlignment="1">
      <alignment horizontal="left" wrapText="1"/>
    </xf>
    <xf numFmtId="0" fontId="14" fillId="25" borderId="0" xfId="98" applyFont="1" applyFill="1" applyAlignment="1">
      <alignment wrapText="1"/>
    </xf>
    <xf numFmtId="0" fontId="16" fillId="25" borderId="0" xfId="98" applyFont="1" applyFill="1"/>
    <xf numFmtId="0" fontId="14" fillId="25" borderId="0" xfId="98" applyFont="1" applyFill="1" applyAlignment="1">
      <alignment horizontal="left"/>
    </xf>
    <xf numFmtId="0" fontId="15" fillId="25" borderId="0" xfId="98" applyFont="1" applyFill="1"/>
    <xf numFmtId="0" fontId="46" fillId="25" borderId="0" xfId="108" applyFont="1" applyFill="1" applyBorder="1" applyAlignment="1">
      <alignment horizontal="left"/>
    </xf>
    <xf numFmtId="0" fontId="16" fillId="27" borderId="17" xfId="98" applyFont="1" applyFill="1" applyBorder="1" applyAlignment="1" applyProtection="1">
      <alignment horizontal="center"/>
      <protection locked="0"/>
    </xf>
    <xf numFmtId="0" fontId="16" fillId="27" borderId="18" xfId="98" applyFont="1" applyFill="1" applyBorder="1" applyAlignment="1" applyProtection="1">
      <alignment horizontal="center"/>
      <protection locked="0"/>
    </xf>
    <xf numFmtId="0" fontId="16" fillId="27" borderId="19" xfId="98" applyFont="1" applyFill="1" applyBorder="1" applyAlignment="1" applyProtection="1">
      <alignment horizontal="center"/>
      <protection locked="0"/>
    </xf>
    <xf numFmtId="164" fontId="46" fillId="25" borderId="0" xfId="108" applyNumberFormat="1" applyFont="1" applyFill="1" applyBorder="1" applyAlignment="1">
      <alignment horizontal="center"/>
    </xf>
    <xf numFmtId="0" fontId="45" fillId="25" borderId="0" xfId="108" applyFont="1" applyFill="1" applyBorder="1" applyAlignment="1"/>
    <xf numFmtId="0" fontId="49" fillId="25" borderId="0" xfId="109" applyFont="1" applyFill="1"/>
    <xf numFmtId="0" fontId="46" fillId="25" borderId="0" xfId="108" applyFont="1" applyFill="1" applyBorder="1" applyAlignment="1"/>
    <xf numFmtId="0" fontId="50" fillId="25" borderId="0" xfId="98" applyFont="1" applyFill="1"/>
    <xf numFmtId="0" fontId="48" fillId="25" borderId="0" xfId="109" applyFill="1"/>
    <xf numFmtId="0" fontId="16" fillId="25" borderId="0" xfId="98" applyFont="1" applyFill="1" applyAlignment="1">
      <alignment horizontal="center"/>
    </xf>
    <xf numFmtId="0" fontId="50" fillId="28" borderId="20" xfId="98" applyFont="1" applyFill="1" applyBorder="1" applyAlignment="1">
      <alignment horizontal="center" vertical="center"/>
    </xf>
    <xf numFmtId="0" fontId="50" fillId="28" borderId="21" xfId="98" applyFont="1" applyFill="1" applyBorder="1" applyAlignment="1">
      <alignment horizontal="center" vertical="center"/>
    </xf>
    <xf numFmtId="0" fontId="50" fillId="28" borderId="22" xfId="98" applyFont="1" applyFill="1" applyBorder="1" applyAlignment="1">
      <alignment horizontal="center" vertical="center"/>
    </xf>
    <xf numFmtId="0" fontId="51" fillId="25" borderId="20" xfId="98" applyFont="1" applyFill="1" applyBorder="1" applyAlignment="1">
      <alignment horizontal="center" vertical="center" wrapText="1"/>
    </xf>
    <xf numFmtId="0" fontId="51" fillId="25" borderId="21" xfId="98" applyFont="1" applyFill="1" applyBorder="1" applyAlignment="1">
      <alignment horizontal="center" vertical="center" wrapText="1"/>
    </xf>
    <xf numFmtId="0" fontId="51" fillId="25" borderId="22" xfId="98" applyFont="1" applyFill="1" applyBorder="1" applyAlignment="1">
      <alignment horizontal="center" vertical="center" wrapText="1"/>
    </xf>
    <xf numFmtId="0" fontId="42" fillId="25" borderId="20" xfId="98" applyFont="1" applyFill="1" applyBorder="1" applyAlignment="1">
      <alignment horizontal="center" vertical="center" wrapText="1"/>
    </xf>
    <xf numFmtId="0" fontId="42" fillId="25" borderId="21" xfId="98" applyFont="1" applyFill="1" applyBorder="1" applyAlignment="1">
      <alignment horizontal="center" vertical="center" wrapText="1"/>
    </xf>
    <xf numFmtId="0" fontId="42" fillId="25" borderId="22" xfId="98" applyFont="1" applyFill="1" applyBorder="1" applyAlignment="1">
      <alignment horizontal="center" vertical="center" wrapText="1"/>
    </xf>
    <xf numFmtId="0" fontId="52" fillId="25" borderId="20" xfId="98" applyFont="1" applyFill="1" applyBorder="1" applyAlignment="1">
      <alignment horizontal="center" vertical="center" wrapText="1"/>
    </xf>
    <xf numFmtId="0" fontId="52" fillId="25" borderId="21" xfId="98" applyFont="1" applyFill="1" applyBorder="1" applyAlignment="1">
      <alignment horizontal="center" vertical="center" wrapText="1"/>
    </xf>
    <xf numFmtId="0" fontId="52" fillId="25" borderId="22" xfId="98" applyFont="1" applyFill="1" applyBorder="1" applyAlignment="1">
      <alignment horizontal="center" vertical="center" wrapText="1"/>
    </xf>
    <xf numFmtId="0" fontId="51" fillId="25" borderId="0" xfId="98" applyFont="1" applyFill="1" applyAlignment="1">
      <alignment wrapText="1"/>
    </xf>
    <xf numFmtId="0" fontId="51" fillId="24" borderId="23" xfId="98" applyFont="1" applyFill="1" applyBorder="1" applyAlignment="1">
      <alignment horizontal="center" wrapText="1"/>
    </xf>
    <xf numFmtId="0" fontId="51" fillId="24" borderId="24" xfId="98" applyFont="1" applyFill="1" applyBorder="1" applyAlignment="1">
      <alignment horizontal="center" wrapText="1"/>
    </xf>
    <xf numFmtId="0" fontId="51" fillId="24" borderId="25" xfId="98" applyFont="1" applyFill="1" applyBorder="1" applyAlignment="1">
      <alignment horizontal="center" wrapText="1"/>
    </xf>
    <xf numFmtId="0" fontId="51" fillId="25" borderId="0" xfId="98" applyFont="1" applyFill="1" applyAlignment="1">
      <alignment horizontal="center" wrapText="1"/>
    </xf>
    <xf numFmtId="0" fontId="50" fillId="0" borderId="26" xfId="98" applyFont="1" applyBorder="1" applyAlignment="1">
      <alignment horizontal="center"/>
    </xf>
    <xf numFmtId="0" fontId="16" fillId="27" borderId="26" xfId="98" applyFont="1" applyFill="1" applyBorder="1" applyAlignment="1" applyProtection="1">
      <alignment horizontal="center" vertical="center"/>
      <protection locked="0"/>
    </xf>
    <xf numFmtId="0" fontId="16" fillId="29" borderId="0" xfId="98" applyFont="1" applyFill="1" applyBorder="1"/>
    <xf numFmtId="0" fontId="16" fillId="29" borderId="24" xfId="98" applyFont="1" applyFill="1" applyBorder="1"/>
    <xf numFmtId="0" fontId="16" fillId="25" borderId="27" xfId="98" applyFont="1" applyFill="1" applyBorder="1"/>
    <xf numFmtId="0" fontId="53" fillId="25" borderId="0" xfId="98" applyFont="1" applyFill="1"/>
    <xf numFmtId="0" fontId="16" fillId="25" borderId="0" xfId="98" applyFont="1" applyFill="1" applyAlignment="1">
      <alignment wrapText="1"/>
    </xf>
    <xf numFmtId="0" fontId="54" fillId="0" borderId="0" xfId="108" applyFont="1" applyAlignment="1">
      <alignment horizontal="left"/>
    </xf>
    <xf numFmtId="0" fontId="55" fillId="30" borderId="0" xfId="108" applyFont="1" applyFill="1" applyAlignment="1">
      <alignment vertical="center" wrapText="1"/>
    </xf>
    <xf numFmtId="0" fontId="55" fillId="30" borderId="0" xfId="108" applyFont="1" applyFill="1" applyAlignment="1">
      <alignment vertical="center" wrapText="1"/>
    </xf>
    <xf numFmtId="0" fontId="1" fillId="0" borderId="0" xfId="108" applyAlignment="1"/>
    <xf numFmtId="0" fontId="41" fillId="25" borderId="0" xfId="98" applyFont="1" applyFill="1"/>
  </cellXfs>
  <cellStyles count="11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9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11" xfId="103"/>
    <cellStyle name="Normal 4 12" xfId="10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rmal 8" xfId="105"/>
    <cellStyle name="Normal 9" xfId="108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Percent 3" xfId="104"/>
    <cellStyle name="Percent 4" xfId="107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6</xdr:col>
          <xdr:colOff>352425</xdr:colOff>
          <xdr:row>5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13" sqref="F13"/>
    </sheetView>
  </sheetViews>
  <sheetFormatPr defaultRowHeight="12.75" x14ac:dyDescent="0.2"/>
  <cols>
    <col min="1" max="3" width="9.42578125" customWidth="1"/>
    <col min="4" max="7" width="8.85546875" customWidth="1"/>
    <col min="8" max="8" width="8.85546875" style="29" customWidth="1"/>
    <col min="9" max="9" width="18" bestFit="1" customWidth="1"/>
  </cols>
  <sheetData>
    <row r="1" spans="1:11" ht="15.75" x14ac:dyDescent="0.25">
      <c r="A1" s="7" t="s">
        <v>0</v>
      </c>
      <c r="B1" s="6"/>
      <c r="C1" s="6"/>
      <c r="D1" s="6"/>
      <c r="E1" s="4"/>
      <c r="F1" s="4"/>
      <c r="G1" s="4"/>
      <c r="H1" s="4"/>
      <c r="I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1" s="5" customFormat="1" x14ac:dyDescent="0.2">
      <c r="A3" s="45"/>
      <c r="B3" s="45"/>
      <c r="C3" s="45"/>
      <c r="D3" s="35" t="s">
        <v>2</v>
      </c>
      <c r="E3" s="25" t="s">
        <v>3</v>
      </c>
      <c r="F3" s="25" t="s">
        <v>4</v>
      </c>
      <c r="G3" s="25" t="s">
        <v>5</v>
      </c>
      <c r="H3" s="24" t="s">
        <v>20</v>
      </c>
      <c r="I3" s="27" t="s">
        <v>21</v>
      </c>
    </row>
    <row r="4" spans="1:11" x14ac:dyDescent="0.2">
      <c r="A4" s="46" t="s">
        <v>16</v>
      </c>
      <c r="B4" s="47"/>
      <c r="C4" s="48"/>
      <c r="D4" s="36">
        <v>16</v>
      </c>
      <c r="E4" s="30">
        <v>12.600000000000001</v>
      </c>
      <c r="F4" s="30">
        <v>12</v>
      </c>
      <c r="G4" s="30">
        <v>16</v>
      </c>
      <c r="H4" s="37">
        <v>0</v>
      </c>
      <c r="I4" s="28">
        <f>SUM(D4:G4)</f>
        <v>56.6</v>
      </c>
    </row>
    <row r="5" spans="1:11" x14ac:dyDescent="0.2">
      <c r="A5" s="46" t="s">
        <v>18</v>
      </c>
      <c r="B5" s="47"/>
      <c r="C5" s="48"/>
      <c r="D5" s="36">
        <v>18</v>
      </c>
      <c r="E5" s="30">
        <v>13.5</v>
      </c>
      <c r="F5" s="30">
        <v>13.5</v>
      </c>
      <c r="G5" s="30">
        <v>17.600000000000001</v>
      </c>
      <c r="H5" s="37">
        <v>0</v>
      </c>
      <c r="I5" s="28">
        <f>SUM(D5:G5)</f>
        <v>62.6</v>
      </c>
    </row>
    <row r="6" spans="1:11" x14ac:dyDescent="0.2">
      <c r="A6" s="46" t="s">
        <v>17</v>
      </c>
      <c r="B6" s="47"/>
      <c r="C6" s="48"/>
      <c r="D6" s="36">
        <v>14.4</v>
      </c>
      <c r="E6" s="30">
        <v>10.5</v>
      </c>
      <c r="F6" s="30">
        <v>12</v>
      </c>
      <c r="G6" s="30">
        <v>17.2</v>
      </c>
      <c r="H6" s="37">
        <v>0</v>
      </c>
      <c r="I6" s="28">
        <f>SUM(D6:G6)</f>
        <v>54.099999999999994</v>
      </c>
    </row>
    <row r="7" spans="1:11" x14ac:dyDescent="0.2">
      <c r="A7" s="49"/>
      <c r="B7" s="49"/>
      <c r="C7" s="49"/>
    </row>
    <row r="8" spans="1:11" x14ac:dyDescent="0.2">
      <c r="A8" s="49"/>
      <c r="B8" s="49"/>
      <c r="C8" s="49"/>
    </row>
  </sheetData>
  <mergeCells count="6">
    <mergeCell ref="A3:C3"/>
    <mergeCell ref="A4:C4"/>
    <mergeCell ref="A5:C5"/>
    <mergeCell ref="A6:C6"/>
    <mergeCell ref="A8:C8"/>
    <mergeCell ref="A7:C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H21" sqref="H21"/>
    </sheetView>
  </sheetViews>
  <sheetFormatPr defaultRowHeight="12.75" x14ac:dyDescent="0.2"/>
  <sheetData>
    <row r="1" spans="1:20" ht="15.75" x14ac:dyDescent="0.25">
      <c r="A1" s="7" t="s">
        <v>0</v>
      </c>
      <c r="B1" s="6"/>
      <c r="C1" s="6"/>
      <c r="D1" s="6"/>
      <c r="E1" s="4"/>
      <c r="F1" s="4"/>
      <c r="G1" s="4"/>
      <c r="H1" s="4"/>
      <c r="I1" s="4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29"/>
      <c r="N2" s="29"/>
      <c r="O2" s="29"/>
      <c r="P2" s="29"/>
      <c r="Q2" s="29"/>
      <c r="R2" s="29"/>
      <c r="S2" s="29"/>
      <c r="T2" s="29"/>
    </row>
    <row r="3" spans="1:20" x14ac:dyDescent="0.2">
      <c r="A3" s="45"/>
      <c r="B3" s="45"/>
      <c r="C3" s="45"/>
      <c r="D3" s="35" t="s">
        <v>2</v>
      </c>
      <c r="E3" s="25" t="s">
        <v>3</v>
      </c>
      <c r="F3" s="25" t="s">
        <v>4</v>
      </c>
      <c r="G3" s="25" t="s">
        <v>5</v>
      </c>
      <c r="H3" s="24" t="s">
        <v>20</v>
      </c>
      <c r="I3" s="27" t="s">
        <v>21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46" t="s">
        <v>16</v>
      </c>
      <c r="B4" s="47"/>
      <c r="C4" s="48"/>
      <c r="D4" s="36">
        <v>16</v>
      </c>
      <c r="E4" s="30">
        <v>13.200000000000001</v>
      </c>
      <c r="F4" s="30">
        <v>12</v>
      </c>
      <c r="G4" s="30">
        <v>17.600000000000001</v>
      </c>
      <c r="H4" s="37">
        <v>0</v>
      </c>
      <c r="I4" s="28">
        <f>SUM(D4:G4)</f>
        <v>58.800000000000004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x14ac:dyDescent="0.2">
      <c r="A5" s="46" t="s">
        <v>18</v>
      </c>
      <c r="B5" s="47"/>
      <c r="C5" s="48"/>
      <c r="D5" s="36">
        <v>19.2</v>
      </c>
      <c r="E5" s="30">
        <v>13.799999999999999</v>
      </c>
      <c r="F5" s="30">
        <v>13.200000000000001</v>
      </c>
      <c r="G5" s="30">
        <v>19.2</v>
      </c>
      <c r="H5" s="37">
        <v>0</v>
      </c>
      <c r="I5" s="28">
        <f t="shared" ref="I5:I6" si="0">SUM(D5:G5)</f>
        <v>65.400000000000006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x14ac:dyDescent="0.2">
      <c r="A6" s="46" t="s">
        <v>17</v>
      </c>
      <c r="B6" s="47"/>
      <c r="C6" s="48"/>
      <c r="D6" s="36">
        <v>13.6</v>
      </c>
      <c r="E6" s="30">
        <v>10.5</v>
      </c>
      <c r="F6" s="30">
        <v>10.199999999999999</v>
      </c>
      <c r="G6" s="30">
        <v>12</v>
      </c>
      <c r="H6" s="37">
        <v>0</v>
      </c>
      <c r="I6" s="28">
        <f t="shared" si="0"/>
        <v>46.3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x14ac:dyDescent="0.2">
      <c r="A7" s="49"/>
      <c r="B7" s="49"/>
      <c r="C7" s="4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x14ac:dyDescent="0.2">
      <c r="A8" s="49"/>
      <c r="B8" s="49"/>
      <c r="C8" s="4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I4" sqref="I4"/>
    </sheetView>
  </sheetViews>
  <sheetFormatPr defaultRowHeight="12.75" x14ac:dyDescent="0.2"/>
  <sheetData>
    <row r="1" spans="1:20" ht="15.75" x14ac:dyDescent="0.25">
      <c r="A1" s="7" t="s">
        <v>0</v>
      </c>
      <c r="B1" s="6"/>
      <c r="C1" s="6"/>
      <c r="D1" s="6"/>
      <c r="E1" s="4"/>
      <c r="F1" s="4"/>
      <c r="G1" s="4"/>
      <c r="H1" s="4"/>
      <c r="I1" s="4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29"/>
      <c r="N2" s="29"/>
      <c r="O2" s="29"/>
      <c r="P2" s="29"/>
      <c r="Q2" s="29"/>
      <c r="R2" s="29"/>
      <c r="S2" s="29"/>
      <c r="T2" s="29"/>
    </row>
    <row r="3" spans="1:20" x14ac:dyDescent="0.2">
      <c r="A3" s="45"/>
      <c r="B3" s="45"/>
      <c r="C3" s="45"/>
      <c r="D3" s="35" t="s">
        <v>2</v>
      </c>
      <c r="E3" s="25" t="s">
        <v>3</v>
      </c>
      <c r="F3" s="25" t="s">
        <v>4</v>
      </c>
      <c r="G3" s="25" t="s">
        <v>5</v>
      </c>
      <c r="H3" s="24" t="s">
        <v>20</v>
      </c>
      <c r="I3" s="27" t="s">
        <v>21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46" t="s">
        <v>16</v>
      </c>
      <c r="B4" s="47"/>
      <c r="C4" s="48"/>
      <c r="D4" s="36">
        <v>16</v>
      </c>
      <c r="E4" s="30">
        <v>9</v>
      </c>
      <c r="F4" s="30">
        <v>12</v>
      </c>
      <c r="G4" s="30">
        <v>16</v>
      </c>
      <c r="H4" s="37">
        <v>0</v>
      </c>
      <c r="I4" s="28">
        <f>SUM(D4:G4)</f>
        <v>53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x14ac:dyDescent="0.2">
      <c r="A5" s="46" t="s">
        <v>18</v>
      </c>
      <c r="B5" s="47"/>
      <c r="C5" s="48"/>
      <c r="D5" s="36">
        <v>20</v>
      </c>
      <c r="E5" s="30">
        <v>15</v>
      </c>
      <c r="F5" s="30">
        <v>12</v>
      </c>
      <c r="G5" s="30">
        <v>16</v>
      </c>
      <c r="H5" s="37">
        <v>0</v>
      </c>
      <c r="I5" s="28">
        <f t="shared" ref="I5:I6" si="0">SUM(D5:G5)</f>
        <v>63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x14ac:dyDescent="0.2">
      <c r="A6" s="46" t="s">
        <v>17</v>
      </c>
      <c r="B6" s="47"/>
      <c r="C6" s="48"/>
      <c r="D6" s="36">
        <v>12</v>
      </c>
      <c r="E6" s="30">
        <v>9</v>
      </c>
      <c r="F6" s="30">
        <v>9</v>
      </c>
      <c r="G6" s="30">
        <v>12</v>
      </c>
      <c r="H6" s="37">
        <v>0</v>
      </c>
      <c r="I6" s="28">
        <f t="shared" si="0"/>
        <v>42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x14ac:dyDescent="0.2">
      <c r="A7" s="49"/>
      <c r="B7" s="49"/>
      <c r="C7" s="4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x14ac:dyDescent="0.2">
      <c r="A8" s="49"/>
      <c r="B8" s="49"/>
      <c r="C8" s="4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9"/>
  <sheetViews>
    <sheetView workbookViewId="0">
      <selection activeCell="L22" sqref="L22"/>
    </sheetView>
  </sheetViews>
  <sheetFormatPr defaultRowHeight="12.75" x14ac:dyDescent="0.2"/>
  <sheetData>
    <row r="1" spans="1:20" ht="15.75" x14ac:dyDescent="0.25">
      <c r="A1" s="7" t="s">
        <v>0</v>
      </c>
      <c r="B1" s="6"/>
      <c r="C1" s="6"/>
      <c r="D1" s="6"/>
      <c r="E1" s="4"/>
      <c r="F1" s="4"/>
      <c r="G1" s="4"/>
      <c r="H1" s="4"/>
      <c r="I1" s="4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29"/>
      <c r="N2" s="29"/>
      <c r="O2" s="29"/>
      <c r="P2" s="29"/>
      <c r="Q2" s="29"/>
      <c r="R2" s="29"/>
      <c r="S2" s="29"/>
      <c r="T2" s="29"/>
    </row>
    <row r="3" spans="1:20" x14ac:dyDescent="0.2">
      <c r="A3" s="45"/>
      <c r="B3" s="45"/>
      <c r="C3" s="45"/>
      <c r="D3" s="35" t="s">
        <v>2</v>
      </c>
      <c r="E3" s="25" t="s">
        <v>3</v>
      </c>
      <c r="F3" s="25" t="s">
        <v>4</v>
      </c>
      <c r="G3" s="25" t="s">
        <v>5</v>
      </c>
      <c r="H3" s="24" t="s">
        <v>20</v>
      </c>
      <c r="I3" s="27" t="s">
        <v>21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50" t="s">
        <v>16</v>
      </c>
      <c r="B4" s="50"/>
      <c r="C4" s="50"/>
      <c r="D4" s="30">
        <v>16</v>
      </c>
      <c r="E4" s="30">
        <v>12</v>
      </c>
      <c r="F4" s="30">
        <v>10.5</v>
      </c>
      <c r="G4" s="30">
        <v>14</v>
      </c>
      <c r="H4" s="37">
        <v>18</v>
      </c>
      <c r="I4" s="28">
        <f>SUM(D4:G4)</f>
        <v>52.5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x14ac:dyDescent="0.2">
      <c r="A5" s="50" t="s">
        <v>18</v>
      </c>
      <c r="B5" s="50"/>
      <c r="C5" s="50"/>
      <c r="D5" s="30">
        <v>20</v>
      </c>
      <c r="E5" s="30">
        <v>15</v>
      </c>
      <c r="F5" s="30">
        <v>10.5</v>
      </c>
      <c r="G5" s="30">
        <v>18</v>
      </c>
      <c r="H5" s="37">
        <v>24</v>
      </c>
      <c r="I5" s="28">
        <f t="shared" ref="I5:I6" si="0">SUM(D5:G5)</f>
        <v>63.5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x14ac:dyDescent="0.2">
      <c r="A6" s="50" t="s">
        <v>17</v>
      </c>
      <c r="B6" s="50"/>
      <c r="C6" s="50"/>
      <c r="D6" s="30">
        <v>12</v>
      </c>
      <c r="E6" s="30">
        <v>7.1999999999999993</v>
      </c>
      <c r="F6" s="30">
        <v>7.5</v>
      </c>
      <c r="G6" s="30">
        <v>8</v>
      </c>
      <c r="H6" s="37">
        <v>15</v>
      </c>
      <c r="I6" s="28">
        <f t="shared" si="0"/>
        <v>34.700000000000003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x14ac:dyDescent="0.2">
      <c r="A7" s="49"/>
      <c r="B7" s="49"/>
      <c r="C7" s="4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x14ac:dyDescent="0.2">
      <c r="A8" s="49"/>
      <c r="B8" s="49"/>
      <c r="C8" s="4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9"/>
  <sheetViews>
    <sheetView workbookViewId="0">
      <selection activeCell="I4" sqref="I4"/>
    </sheetView>
  </sheetViews>
  <sheetFormatPr defaultRowHeight="12.75" x14ac:dyDescent="0.2"/>
  <sheetData>
    <row r="1" spans="1:20" ht="15.75" x14ac:dyDescent="0.25">
      <c r="A1" s="7" t="s">
        <v>0</v>
      </c>
      <c r="B1" s="6"/>
      <c r="C1" s="6"/>
      <c r="D1" s="6"/>
      <c r="E1" s="4"/>
      <c r="F1" s="4"/>
      <c r="G1" s="4"/>
      <c r="H1" s="4"/>
      <c r="I1" s="4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29"/>
      <c r="N2" s="29"/>
      <c r="O2" s="29"/>
      <c r="P2" s="29"/>
      <c r="Q2" s="29"/>
      <c r="R2" s="29"/>
      <c r="S2" s="29"/>
      <c r="T2" s="29"/>
    </row>
    <row r="3" spans="1:20" x14ac:dyDescent="0.2">
      <c r="A3" s="45"/>
      <c r="B3" s="45"/>
      <c r="C3" s="45"/>
      <c r="D3" s="35" t="s">
        <v>2</v>
      </c>
      <c r="E3" s="25" t="s">
        <v>3</v>
      </c>
      <c r="F3" s="25" t="s">
        <v>4</v>
      </c>
      <c r="G3" s="25" t="s">
        <v>5</v>
      </c>
      <c r="H3" s="24" t="s">
        <v>20</v>
      </c>
      <c r="I3" s="27" t="s">
        <v>21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46" t="s">
        <v>16</v>
      </c>
      <c r="B4" s="47"/>
      <c r="C4" s="48"/>
      <c r="D4" s="26">
        <v>16</v>
      </c>
      <c r="E4" s="30">
        <v>9</v>
      </c>
      <c r="F4" s="30">
        <v>12</v>
      </c>
      <c r="G4" s="30">
        <v>12</v>
      </c>
      <c r="H4" s="30">
        <v>18</v>
      </c>
      <c r="I4" s="28">
        <f>SUM(D4:G4)</f>
        <v>49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x14ac:dyDescent="0.2">
      <c r="A5" s="46" t="s">
        <v>18</v>
      </c>
      <c r="B5" s="47"/>
      <c r="C5" s="48"/>
      <c r="D5" s="26">
        <v>20</v>
      </c>
      <c r="E5" s="30">
        <v>12</v>
      </c>
      <c r="F5" s="30">
        <v>12</v>
      </c>
      <c r="G5" s="30">
        <v>20</v>
      </c>
      <c r="H5" s="30">
        <v>18</v>
      </c>
      <c r="I5" s="28">
        <f t="shared" ref="I5:I6" si="0">SUM(D5:G5)</f>
        <v>64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x14ac:dyDescent="0.2">
      <c r="A6" s="46" t="s">
        <v>17</v>
      </c>
      <c r="B6" s="47"/>
      <c r="C6" s="48"/>
      <c r="D6" s="26">
        <v>16</v>
      </c>
      <c r="E6" s="30">
        <v>15</v>
      </c>
      <c r="F6" s="30">
        <v>12</v>
      </c>
      <c r="G6" s="30">
        <v>20</v>
      </c>
      <c r="H6" s="30">
        <v>18</v>
      </c>
      <c r="I6" s="28">
        <f t="shared" si="0"/>
        <v>63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x14ac:dyDescent="0.2">
      <c r="A7" s="49"/>
      <c r="B7" s="49"/>
      <c r="C7" s="4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x14ac:dyDescent="0.2">
      <c r="A8" s="49"/>
      <c r="B8" s="49"/>
      <c r="C8" s="4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J13" sqref="J13"/>
    </sheetView>
  </sheetViews>
  <sheetFormatPr defaultRowHeight="15" x14ac:dyDescent="0.2"/>
  <cols>
    <col min="1" max="1" width="33" style="11" customWidth="1"/>
    <col min="2" max="7" width="7.7109375" style="11" customWidth="1"/>
    <col min="8" max="10" width="7.5703125" style="11" customWidth="1"/>
    <col min="11" max="13" width="7.7109375" style="11" customWidth="1"/>
    <col min="14" max="16384" width="9.140625" style="11"/>
  </cols>
  <sheetData>
    <row r="1" spans="1:16" ht="15.75" x14ac:dyDescent="0.25">
      <c r="A1" s="8" t="s">
        <v>6</v>
      </c>
      <c r="B1" s="9"/>
      <c r="C1" s="8"/>
      <c r="D1" s="8"/>
      <c r="E1" s="8"/>
      <c r="F1" s="8"/>
      <c r="G1" s="8"/>
      <c r="H1" s="8"/>
      <c r="I1" s="10"/>
      <c r="J1" s="10"/>
      <c r="K1" s="10"/>
    </row>
    <row r="2" spans="1:16" ht="6" customHeight="1" x14ac:dyDescent="0.25">
      <c r="A2" s="8"/>
      <c r="B2" s="9"/>
      <c r="C2" s="8"/>
      <c r="D2" s="8"/>
      <c r="E2" s="8"/>
      <c r="F2" s="8"/>
      <c r="G2" s="8"/>
      <c r="H2" s="8"/>
      <c r="I2" s="10"/>
      <c r="J2" s="10"/>
      <c r="K2" s="10"/>
    </row>
    <row r="3" spans="1:16" ht="15.75" x14ac:dyDescent="0.25">
      <c r="A3" s="53" t="s">
        <v>14</v>
      </c>
      <c r="B3" s="53"/>
      <c r="C3" s="53"/>
      <c r="D3" s="53"/>
      <c r="E3" s="53"/>
      <c r="F3" s="53"/>
      <c r="G3" s="53"/>
      <c r="H3" s="53"/>
      <c r="I3" s="10"/>
      <c r="J3" s="10"/>
      <c r="K3" s="10"/>
    </row>
    <row r="4" spans="1:16" x14ac:dyDescent="0.2">
      <c r="A4" s="9"/>
      <c r="B4" s="9"/>
      <c r="C4" s="9"/>
      <c r="D4" s="9"/>
      <c r="E4" s="9"/>
      <c r="F4" s="9"/>
      <c r="G4" s="12"/>
      <c r="H4" s="12"/>
      <c r="I4" s="13"/>
      <c r="J4" s="13"/>
      <c r="K4" s="13"/>
    </row>
    <row r="5" spans="1:16" ht="15.75" x14ac:dyDescent="0.25">
      <c r="G5" s="51" t="s">
        <v>11</v>
      </c>
      <c r="H5" s="51"/>
      <c r="I5" s="14"/>
      <c r="J5" s="14"/>
      <c r="K5" s="15"/>
      <c r="L5" s="52" t="s">
        <v>15</v>
      </c>
      <c r="M5" s="52"/>
      <c r="N5" s="15"/>
      <c r="O5" s="51" t="s">
        <v>12</v>
      </c>
      <c r="P5" s="51"/>
    </row>
    <row r="6" spans="1:16" s="19" customFormat="1" ht="135" customHeight="1" x14ac:dyDescent="0.2">
      <c r="A6" s="16"/>
      <c r="B6" s="17" t="s">
        <v>22</v>
      </c>
      <c r="C6" s="17" t="s">
        <v>23</v>
      </c>
      <c r="D6" s="17" t="s">
        <v>24</v>
      </c>
      <c r="E6" s="17" t="s">
        <v>25</v>
      </c>
      <c r="F6" s="17" t="s">
        <v>26</v>
      </c>
      <c r="G6" s="17" t="s">
        <v>7</v>
      </c>
      <c r="H6" s="31" t="s">
        <v>8</v>
      </c>
      <c r="J6" s="18" t="str">
        <f>E6</f>
        <v>Evaluator 4</v>
      </c>
      <c r="K6" s="18" t="str">
        <f>F6</f>
        <v>Evaluator 5</v>
      </c>
      <c r="L6" s="17" t="s">
        <v>19</v>
      </c>
      <c r="M6" s="31" t="s">
        <v>9</v>
      </c>
      <c r="O6" s="17" t="s">
        <v>1</v>
      </c>
      <c r="P6" s="31" t="s">
        <v>10</v>
      </c>
    </row>
    <row r="7" spans="1:16" ht="16.5" customHeight="1" x14ac:dyDescent="0.2">
      <c r="A7" s="22" t="str">
        <f>'Evaluator 1'!A4:C4</f>
        <v>Sensis</v>
      </c>
      <c r="B7" s="20">
        <f>'Evaluator 1'!I4</f>
        <v>56.6</v>
      </c>
      <c r="C7" s="20">
        <f>'Evaluator 2'!I4</f>
        <v>58.800000000000004</v>
      </c>
      <c r="D7" s="20">
        <f>'Evaluator 3'!I4</f>
        <v>53</v>
      </c>
      <c r="E7" s="20">
        <f>'Evaluator 4'!I4</f>
        <v>52.5</v>
      </c>
      <c r="F7" s="20">
        <f>'Evaluator 5'!I4</f>
        <v>49</v>
      </c>
      <c r="G7" s="20">
        <f>AVERAGE(B7:F7)</f>
        <v>53.98</v>
      </c>
      <c r="H7" s="32">
        <f>RANK(G7,$G$7:$G$9,0)</f>
        <v>2</v>
      </c>
      <c r="J7" s="33">
        <f>'Evaluator 4'!H4</f>
        <v>18</v>
      </c>
      <c r="K7" s="34">
        <f>'Evaluator 5'!H4</f>
        <v>18</v>
      </c>
      <c r="L7" s="20">
        <f>AVERAGE(J7:K7)</f>
        <v>18</v>
      </c>
      <c r="M7" s="32">
        <f>RANK(L7,$L$7:$L$9,0)</f>
        <v>2</v>
      </c>
      <c r="O7" s="21">
        <f t="shared" ref="O7:O9" si="0">G7+L7</f>
        <v>71.97999999999999</v>
      </c>
      <c r="P7" s="32">
        <f>RANK(O7,$O$7:$O$9,0)</f>
        <v>2</v>
      </c>
    </row>
    <row r="8" spans="1:16" s="41" customFormat="1" x14ac:dyDescent="0.2">
      <c r="A8" s="38" t="str">
        <f>'Evaluator 1'!A5:C5</f>
        <v>Vision Point Marketing</v>
      </c>
      <c r="B8" s="39">
        <f>'Evaluator 1'!I5</f>
        <v>62.6</v>
      </c>
      <c r="C8" s="39">
        <f>'Evaluator 2'!I5</f>
        <v>65.400000000000006</v>
      </c>
      <c r="D8" s="39">
        <f>'Evaluator 3'!I5</f>
        <v>63</v>
      </c>
      <c r="E8" s="39">
        <f>'Evaluator 4'!I5</f>
        <v>63.5</v>
      </c>
      <c r="F8" s="39">
        <f>'Evaluator 5'!I5</f>
        <v>64</v>
      </c>
      <c r="G8" s="39">
        <f t="shared" ref="G8:G9" si="1">AVERAGE(B8:F8)</f>
        <v>63.7</v>
      </c>
      <c r="H8" s="40">
        <f>RANK(G8,$G$7:$G$9,0)</f>
        <v>1</v>
      </c>
      <c r="J8" s="42">
        <f>'Evaluator 4'!H5</f>
        <v>24</v>
      </c>
      <c r="K8" s="43">
        <f>'Evaluator 5'!H5</f>
        <v>18</v>
      </c>
      <c r="L8" s="39">
        <f t="shared" ref="L8:L9" si="2">AVERAGE(J8:K8)</f>
        <v>21</v>
      </c>
      <c r="M8" s="40">
        <f>RANK(L8,$L$7:$L$9,0)</f>
        <v>1</v>
      </c>
      <c r="O8" s="44">
        <f t="shared" si="0"/>
        <v>84.7</v>
      </c>
      <c r="P8" s="40">
        <f>RANK(O8,$O$7:$O$9,0)</f>
        <v>1</v>
      </c>
    </row>
    <row r="9" spans="1:16" x14ac:dyDescent="0.2">
      <c r="A9" s="22" t="str">
        <f>'Evaluator 1'!A6:C6</f>
        <v>Steel Advertising</v>
      </c>
      <c r="B9" s="20">
        <f>'Evaluator 1'!I6</f>
        <v>54.099999999999994</v>
      </c>
      <c r="C9" s="20">
        <f>'Evaluator 2'!I6</f>
        <v>46.3</v>
      </c>
      <c r="D9" s="20">
        <f>'Evaluator 3'!I6</f>
        <v>42</v>
      </c>
      <c r="E9" s="20">
        <f>'Evaluator 4'!I6</f>
        <v>34.700000000000003</v>
      </c>
      <c r="F9" s="20">
        <f>'Evaluator 5'!I6</f>
        <v>63</v>
      </c>
      <c r="G9" s="20">
        <f t="shared" si="1"/>
        <v>48.019999999999996</v>
      </c>
      <c r="H9" s="32">
        <f>RANK(G9,$G$7:$G$9,0)</f>
        <v>3</v>
      </c>
      <c r="J9" s="33">
        <f>'Evaluator 4'!H6</f>
        <v>15</v>
      </c>
      <c r="K9" s="34">
        <f>'Evaluator 5'!H6</f>
        <v>18</v>
      </c>
      <c r="L9" s="20">
        <f t="shared" si="2"/>
        <v>16.5</v>
      </c>
      <c r="M9" s="32">
        <f>RANK(L9,$L$7:$L$9,0)</f>
        <v>3</v>
      </c>
      <c r="O9" s="21">
        <f t="shared" si="0"/>
        <v>64.52</v>
      </c>
      <c r="P9" s="32">
        <f>RANK(O9,$O$7:$O$9,0)</f>
        <v>3</v>
      </c>
    </row>
    <row r="13" spans="1:16" x14ac:dyDescent="0.2">
      <c r="A13" s="23" t="s">
        <v>13</v>
      </c>
    </row>
    <row r="14" spans="1:16" x14ac:dyDescent="0.2">
      <c r="A14" s="23"/>
    </row>
  </sheetData>
  <mergeCells count="4">
    <mergeCell ref="O5:P5"/>
    <mergeCell ref="G5:H5"/>
    <mergeCell ref="L5:M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tabSelected="1" zoomScaleNormal="100" workbookViewId="0">
      <selection activeCell="D49" sqref="D49"/>
    </sheetView>
  </sheetViews>
  <sheetFormatPr defaultRowHeight="12.75" x14ac:dyDescent="0.2"/>
  <cols>
    <col min="1" max="1" width="27.85546875" style="56" customWidth="1"/>
    <col min="2" max="13" width="9.5703125" style="56" customWidth="1"/>
    <col min="14" max="16384" width="9.140625" style="56"/>
  </cols>
  <sheetData>
    <row r="1" spans="1:10" ht="15.75" customHeight="1" x14ac:dyDescent="0.25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15.75" x14ac:dyDescent="0.25">
      <c r="A2" s="57" t="s">
        <v>14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9" t="s">
        <v>28</v>
      </c>
      <c r="B3" s="60"/>
      <c r="C3" s="61"/>
      <c r="D3" s="61"/>
      <c r="E3" s="62"/>
    </row>
    <row r="4" spans="1:10" ht="15" customHeight="1" x14ac:dyDescent="0.2">
      <c r="A4" s="59" t="s">
        <v>29</v>
      </c>
      <c r="B4" s="63" t="s">
        <v>30</v>
      </c>
      <c r="C4" s="63"/>
      <c r="D4" s="63"/>
      <c r="E4" s="64"/>
    </row>
    <row r="5" spans="1:10" ht="18" customHeight="1" x14ac:dyDescent="0.25">
      <c r="A5" s="65" t="s">
        <v>31</v>
      </c>
      <c r="D5" s="66"/>
      <c r="E5" s="64"/>
    </row>
    <row r="6" spans="1:10" ht="27.75" customHeight="1" x14ac:dyDescent="0.25">
      <c r="A6" s="65"/>
      <c r="B6" s="67"/>
      <c r="D6" s="66"/>
      <c r="E6" s="64"/>
    </row>
    <row r="7" spans="1:10" ht="15" customHeight="1" x14ac:dyDescent="0.2"/>
    <row r="8" spans="1:10" ht="15" customHeight="1" x14ac:dyDescent="0.2"/>
    <row r="9" spans="1:10" ht="15" customHeight="1" x14ac:dyDescent="0.25">
      <c r="B9" s="68"/>
    </row>
    <row r="10" spans="1:10" ht="15" customHeight="1" x14ac:dyDescent="0.25">
      <c r="B10" s="68"/>
    </row>
    <row r="11" spans="1:10" ht="15" customHeight="1" x14ac:dyDescent="0.25">
      <c r="B11" s="68"/>
    </row>
    <row r="12" spans="1:10" ht="15" customHeight="1" x14ac:dyDescent="0.25">
      <c r="B12" s="68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6" s="69" customFormat="1" ht="13.5" thickBot="1" x14ac:dyDescent="0.25">
      <c r="B17" s="70" t="s">
        <v>32</v>
      </c>
      <c r="C17" s="71"/>
      <c r="D17" s="72"/>
      <c r="E17" s="70" t="s">
        <v>33</v>
      </c>
      <c r="F17" s="71"/>
      <c r="G17" s="72"/>
      <c r="H17" s="70" t="s">
        <v>34</v>
      </c>
      <c r="I17" s="71"/>
      <c r="J17" s="72"/>
      <c r="K17" s="70" t="s">
        <v>35</v>
      </c>
      <c r="L17" s="71"/>
      <c r="M17" s="72"/>
      <c r="N17" s="70" t="s">
        <v>36</v>
      </c>
      <c r="O17" s="71"/>
      <c r="P17" s="72"/>
    </row>
    <row r="18" spans="1:16" s="69" customFormat="1" ht="112.5" customHeight="1" x14ac:dyDescent="0.2">
      <c r="B18" s="73" t="s">
        <v>37</v>
      </c>
      <c r="C18" s="74"/>
      <c r="D18" s="75"/>
      <c r="E18" s="76" t="s">
        <v>38</v>
      </c>
      <c r="F18" s="77"/>
      <c r="G18" s="78"/>
      <c r="H18" s="76" t="s">
        <v>39</v>
      </c>
      <c r="I18" s="77"/>
      <c r="J18" s="78"/>
      <c r="K18" s="76" t="s">
        <v>40</v>
      </c>
      <c r="L18" s="77"/>
      <c r="M18" s="78"/>
      <c r="N18" s="79" t="s">
        <v>41</v>
      </c>
      <c r="O18" s="80"/>
      <c r="P18" s="81"/>
    </row>
    <row r="19" spans="1:16" s="86" customFormat="1" ht="11.25" customHeight="1" thickBot="1" x14ac:dyDescent="0.25">
      <c r="A19" s="82"/>
      <c r="B19" s="83" t="s">
        <v>42</v>
      </c>
      <c r="C19" s="84"/>
      <c r="D19" s="85"/>
      <c r="E19" s="83" t="s">
        <v>42</v>
      </c>
      <c r="F19" s="84"/>
      <c r="G19" s="85"/>
      <c r="H19" s="83" t="s">
        <v>42</v>
      </c>
      <c r="I19" s="84"/>
      <c r="J19" s="85"/>
      <c r="K19" s="83" t="s">
        <v>42</v>
      </c>
      <c r="L19" s="84"/>
      <c r="M19" s="85"/>
      <c r="N19" s="83" t="s">
        <v>42</v>
      </c>
      <c r="O19" s="84"/>
      <c r="P19" s="85"/>
    </row>
    <row r="20" spans="1:16" s="86" customFormat="1" ht="13.5" thickBot="1" x14ac:dyDescent="0.25">
      <c r="A20" s="87" t="s">
        <v>16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86" customFormat="1" ht="13.5" thickBot="1" x14ac:dyDescent="0.25">
      <c r="A21" s="87" t="s">
        <v>18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 s="86" customFormat="1" ht="13.5" thickBot="1" x14ac:dyDescent="0.25">
      <c r="A22" s="87" t="s">
        <v>17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6" s="90" customFormat="1" ht="7.5" customHeight="1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16" s="91" customFormat="1" ht="6.75" customHeight="1" x14ac:dyDescent="0.2"/>
    <row r="26" spans="1:16" x14ac:dyDescent="0.2">
      <c r="A26" s="92"/>
      <c r="G26" s="93"/>
      <c r="H26" s="93"/>
    </row>
    <row r="27" spans="1:16" x14ac:dyDescent="0.2">
      <c r="A27" s="94" t="s">
        <v>43</v>
      </c>
      <c r="G27" s="93"/>
      <c r="H27" s="93"/>
      <c r="I27" s="93"/>
      <c r="J27" s="93"/>
    </row>
    <row r="28" spans="1:16" ht="15" x14ac:dyDescent="0.25">
      <c r="A28" s="95"/>
      <c r="B28" s="96"/>
      <c r="C28" s="97"/>
      <c r="D28" s="97"/>
      <c r="E28" s="68"/>
      <c r="G28" s="93"/>
      <c r="H28" s="93"/>
      <c r="I28" s="93"/>
      <c r="J28" s="93"/>
    </row>
    <row r="29" spans="1:16" ht="15" customHeight="1" x14ac:dyDescent="0.25">
      <c r="A29" s="95"/>
      <c r="B29" s="96"/>
      <c r="C29" s="97"/>
      <c r="D29" s="97"/>
      <c r="E29" s="68"/>
      <c r="G29" s="93"/>
      <c r="H29" s="93"/>
      <c r="I29" s="93"/>
      <c r="J29" s="93"/>
    </row>
    <row r="30" spans="1:16" ht="15" customHeight="1" x14ac:dyDescent="0.25">
      <c r="A30" s="95"/>
      <c r="B30" s="96"/>
      <c r="C30" s="97"/>
      <c r="D30" s="97"/>
      <c r="E30" s="68"/>
      <c r="G30" s="93"/>
      <c r="H30" s="93"/>
      <c r="I30" s="93"/>
      <c r="J30" s="93"/>
    </row>
    <row r="31" spans="1:16" ht="15" customHeight="1" x14ac:dyDescent="0.25">
      <c r="A31" s="95"/>
      <c r="B31" s="96"/>
      <c r="C31" s="97"/>
      <c r="D31" s="97"/>
      <c r="E31" s="68"/>
      <c r="G31" s="93"/>
      <c r="H31" s="93"/>
      <c r="I31" s="93"/>
      <c r="J31" s="93"/>
    </row>
    <row r="32" spans="1:16" ht="15" customHeight="1" x14ac:dyDescent="0.25">
      <c r="A32" s="95"/>
      <c r="B32" s="96"/>
      <c r="C32" s="97"/>
      <c r="D32" s="97"/>
      <c r="E32" s="68"/>
      <c r="G32" s="93"/>
      <c r="H32" s="93"/>
      <c r="I32" s="93"/>
      <c r="J32" s="93"/>
    </row>
    <row r="33" spans="9:13" x14ac:dyDescent="0.2">
      <c r="I33" s="93"/>
      <c r="J33" s="93"/>
      <c r="K33" s="93"/>
      <c r="L33" s="93"/>
    </row>
    <row r="34" spans="9:13" x14ac:dyDescent="0.2">
      <c r="I34" s="93"/>
      <c r="J34" s="93"/>
      <c r="K34" s="93"/>
      <c r="L34" s="93"/>
      <c r="M34" s="93"/>
    </row>
    <row r="35" spans="9:13" x14ac:dyDescent="0.2">
      <c r="L35" s="93"/>
      <c r="M35" s="93"/>
    </row>
    <row r="36" spans="9:13" x14ac:dyDescent="0.2">
      <c r="L36" s="93"/>
      <c r="M36" s="93"/>
    </row>
    <row r="37" spans="9:13" x14ac:dyDescent="0.2">
      <c r="L37" s="93"/>
      <c r="M37" s="93"/>
    </row>
    <row r="38" spans="9:13" x14ac:dyDescent="0.2">
      <c r="L38" s="93"/>
      <c r="M38" s="93"/>
    </row>
    <row r="51" spans="1:1" x14ac:dyDescent="0.2">
      <c r="A51" s="98" t="s">
        <v>44</v>
      </c>
    </row>
  </sheetData>
  <mergeCells count="39">
    <mergeCell ref="B28:D28"/>
    <mergeCell ref="B29:D29"/>
    <mergeCell ref="B30:D30"/>
    <mergeCell ref="B31:D31"/>
    <mergeCell ref="B32:D32"/>
    <mergeCell ref="B21:D21"/>
    <mergeCell ref="E21:G21"/>
    <mergeCell ref="H21:J21"/>
    <mergeCell ref="K21:M21"/>
    <mergeCell ref="N21:P21"/>
    <mergeCell ref="B22:D22"/>
    <mergeCell ref="E22:G22"/>
    <mergeCell ref="H22:J22"/>
    <mergeCell ref="K22:M22"/>
    <mergeCell ref="N22:P22"/>
    <mergeCell ref="B19:D19"/>
    <mergeCell ref="E19:G19"/>
    <mergeCell ref="H19:J19"/>
    <mergeCell ref="K19:M19"/>
    <mergeCell ref="N19:P19"/>
    <mergeCell ref="B20:D20"/>
    <mergeCell ref="E20:G20"/>
    <mergeCell ref="H20:J20"/>
    <mergeCell ref="K20:M20"/>
    <mergeCell ref="N20:P20"/>
    <mergeCell ref="K17:M17"/>
    <mergeCell ref="N17:P17"/>
    <mergeCell ref="B18:D18"/>
    <mergeCell ref="E18:G18"/>
    <mergeCell ref="H18:J18"/>
    <mergeCell ref="K18:M18"/>
    <mergeCell ref="N18:P18"/>
    <mergeCell ref="A1:I1"/>
    <mergeCell ref="A2:I2"/>
    <mergeCell ref="B3:E3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6</xdr:col>
                    <xdr:colOff>352425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2021-01-13T18:22:09Z</dcterms:modified>
</cp:coreProperties>
</file>