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T:\PURCHASING_New\03_Active Procurement\FY2023\Formal Solicitation\RFP730-23045 Art Conservation - CABIRAN\Evaluations\"/>
    </mc:Choice>
  </mc:AlternateContent>
  <xr:revisionPtr revIDLastSave="0" documentId="13_ncr:1_{6DCCB2AC-F6EC-4F74-92D2-487AD79FBD5D}" xr6:coauthVersionLast="47" xr6:coauthVersionMax="47" xr10:uidLastSave="{00000000-0000-0000-0000-000000000000}"/>
  <bookViews>
    <workbookView xWindow="28680" yWindow="-120" windowWidth="29040" windowHeight="17640" tabRatio="835" xr2:uid="{00000000-000D-0000-FFFF-FFFF00000000}"/>
  </bookViews>
  <sheets>
    <sheet name="Evaluator 1" sheetId="5" r:id="rId1"/>
    <sheet name="Evaluator 2" sheetId="9" r:id="rId2"/>
    <sheet name="Evaluator 3" sheetId="10" r:id="rId3"/>
    <sheet name="Evaluator 4" sheetId="11" r:id="rId4"/>
    <sheet name="Project Manager" sheetId="4" r:id="rId5"/>
    <sheet name="Summary" sheetId="1" r:id="rId6"/>
    <sheet name="Evaluation" sheetId="12"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4" i="11" l="1"/>
  <c r="I5" i="4"/>
  <c r="I4" i="4"/>
  <c r="I5" i="9" l="1"/>
  <c r="I4" i="9"/>
  <c r="I5" i="10"/>
  <c r="I4" i="10"/>
  <c r="F8" i="1" l="1"/>
  <c r="F7" i="1"/>
  <c r="D7" i="1"/>
  <c r="J7" i="1"/>
  <c r="K7" i="1" s="1"/>
  <c r="J8" i="1"/>
  <c r="K8" i="1" s="1"/>
  <c r="J6" i="1"/>
  <c r="I5" i="11"/>
  <c r="E8" i="1" s="1"/>
  <c r="E7" i="1"/>
  <c r="D8" i="1"/>
  <c r="C8" i="1"/>
  <c r="C7" i="1"/>
  <c r="I5" i="5"/>
  <c r="B8" i="1" s="1"/>
  <c r="I4" i="5"/>
  <c r="B7" i="1" s="1"/>
  <c r="G7" i="1" l="1"/>
  <c r="N7" i="1" s="1"/>
  <c r="L8" i="1"/>
  <c r="L7" i="1"/>
  <c r="A8" i="1" l="1"/>
  <c r="A7" i="1"/>
  <c r="G8" i="1" l="1"/>
  <c r="N8" i="1" l="1"/>
  <c r="O7" i="1" s="1"/>
  <c r="H8" i="1"/>
  <c r="H7" i="1"/>
  <c r="O8"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00000000-0006-0000-0000-00000100000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List>
</comments>
</file>

<file path=xl/sharedStrings.xml><?xml version="1.0" encoding="utf-8"?>
<sst xmlns="http://schemas.openxmlformats.org/spreadsheetml/2006/main" count="87" uniqueCount="45">
  <si>
    <t xml:space="preserve">RESPONDENT SUMMARY </t>
  </si>
  <si>
    <t>Total Score</t>
  </si>
  <si>
    <t>Evaluator 1</t>
  </si>
  <si>
    <t>Evaluator 2</t>
  </si>
  <si>
    <t>Evaluator 3</t>
  </si>
  <si>
    <t>Evaluator 4</t>
  </si>
  <si>
    <t>Evaluator 5</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</si>
  <si>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</si>
  <si>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</si>
  <si>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</si>
  <si>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</si>
  <si>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</si>
  <si>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</si>
  <si>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</si>
  <si>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</si>
  <si>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</si>
  <si>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</si>
  <si>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</si>
  <si>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</si>
  <si>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</si>
  <si>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</si>
  <si>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</si>
  <si>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updated 11/17</t>
  </si>
  <si>
    <t>RFP 730-23045 Art Conservation</t>
  </si>
  <si>
    <t>R. Alden Marshall &amp; Associates, LLC</t>
  </si>
  <si>
    <t>Displays Fine Art Services</t>
  </si>
  <si>
    <t>Updated: 10/19</t>
  </si>
  <si>
    <t xml:space="preserve">Committee Members: </t>
  </si>
  <si>
    <t>Points (1-5)</t>
  </si>
  <si>
    <t xml:space="preserve">Ability of the vendor's proposal to meet the requirements of the institution's solicitation document, so that  any vendor proposal that is non-responsive to the criteria set fourth in the solicitation document shall be rejected. </t>
  </si>
  <si>
    <t>Extent to which the goods or services meet UHS' needs.</t>
  </si>
  <si>
    <t>Quality of the vendor's goods or services.</t>
  </si>
  <si>
    <t>Reputation of the vendor's goods or services.</t>
  </si>
  <si>
    <t xml:space="preserve"> Criteria 5</t>
  </si>
  <si>
    <t xml:space="preserve"> Criteria 4</t>
  </si>
  <si>
    <t xml:space="preserve"> Criteria 3</t>
  </si>
  <si>
    <t xml:space="preserve"> Criteria 2</t>
  </si>
  <si>
    <t xml:space="preserve"> Criteria 1</t>
  </si>
  <si>
    <t>By initialing, I agree that I have read and understood the Non Disclosure Agreement.</t>
  </si>
  <si>
    <t>Non Disclosure Agreement</t>
  </si>
  <si>
    <t>Evaluation Due Date</t>
  </si>
  <si>
    <t>Name</t>
  </si>
  <si>
    <t xml:space="preserve">RFP730-23045 Art Conservation </t>
  </si>
  <si>
    <t xml:space="preserve">University of Houston Evaluation Matrix </t>
  </si>
  <si>
    <t>List Purchase Price**ONLY PROJECT MANAGER WILL EVALUATE COST**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</si>
</sst>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5"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10"/>
      <name val="Arial"/>
      <family val="2"/>
    </font>
    <font>
      <sz val="10"/>
      <color theme="1"/>
      <name val="Arial"/>
      <family val="2"/>
    </font>
    <font>
      <u/>
      <sz val="11"/>
      <color theme="10"/>
      <name val="Calibri"/>
      <family val="2"/>
      <scheme val="minor"/>
    </font>
    <font>
      <sz val="9"/>
      <name val="Arial"/>
      <family val="2"/>
    </font>
    <font>
      <b/>
      <sz val="10"/>
      <color rgb="FF000000"/>
      <name val="Arial"/>
      <family val="2"/>
    </font>
    <font>
      <b/>
      <sz val="10"/>
      <color rgb="FFFF0000"/>
      <name val="Arial"/>
      <family val="2"/>
    </font>
    <font>
      <b/>
      <sz val="8"/>
      <name val="Arial"/>
      <family val="2"/>
    </font>
    <font>
      <b/>
      <sz val="8"/>
      <color rgb="FFFF0000"/>
      <name val="Arial"/>
      <family val="2"/>
    </font>
    <font>
      <b/>
      <u/>
      <sz val="11"/>
      <color theme="10"/>
      <name val="Calibri"/>
      <family val="2"/>
      <scheme val="minor"/>
    </font>
    <font>
      <b/>
      <sz val="10"/>
      <color theme="1"/>
      <name val="Arial"/>
      <family val="2"/>
    </font>
    <font>
      <b/>
      <sz val="10"/>
      <color indexed="81"/>
      <name val="Tahoma"/>
      <family val="2"/>
    </font>
    <font>
      <sz val="9"/>
      <color indexed="81"/>
      <name val="Tahoma"/>
      <family val="2"/>
    </font>
    <font>
      <b/>
      <sz val="9"/>
      <color indexed="81"/>
      <name val="Tahoma"/>
      <family val="2"/>
    </font>
  </fonts>
  <fills count="29">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rgb="FFFFFF00"/>
        <bgColor indexed="64"/>
      </patternFill>
    </fill>
    <fill>
      <patternFill patternType="solid">
        <fgColor theme="0" tint="-4.9989318521683403E-2"/>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s>
  <borders count="31">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right/>
      <top style="thin">
        <color indexed="64"/>
      </top>
      <bottom/>
      <diagonal/>
    </border>
    <border>
      <left/>
      <right style="medium">
        <color indexed="64"/>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bottom style="medium">
        <color indexed="64"/>
      </bottom>
      <diagonal/>
    </border>
  </borders>
  <cellStyleXfs count="107">
    <xf numFmtId="0" fontId="0" fillId="0" borderId="0"/>
    <xf numFmtId="44" fontId="15" fillId="0" borderId="0" applyFont="0" applyFill="0" applyBorder="0" applyAlignment="0" applyProtection="0"/>
    <xf numFmtId="0" fontId="15" fillId="0" borderId="0"/>
    <xf numFmtId="0" fontId="12" fillId="0" borderId="0"/>
    <xf numFmtId="0" fontId="12" fillId="0" borderId="0"/>
    <xf numFmtId="0" fontId="15" fillId="2" borderId="1" applyNumberFormat="0" applyFont="0" applyAlignment="0" applyProtection="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16" fillId="2" borderId="1" applyNumberFormat="0" applyFont="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1" fillId="0" borderId="0"/>
    <xf numFmtId="0" fontId="17" fillId="3" borderId="0" applyNumberFormat="0" applyBorder="0" applyAlignment="0" applyProtection="0"/>
    <xf numFmtId="0" fontId="17" fillId="4" borderId="0" applyNumberFormat="0" applyBorder="0" applyAlignment="0" applyProtection="0"/>
    <xf numFmtId="0" fontId="17" fillId="5" borderId="0" applyNumberFormat="0" applyBorder="0" applyAlignment="0" applyProtection="0"/>
    <xf numFmtId="0" fontId="17" fillId="6" borderId="0" applyNumberFormat="0" applyBorder="0" applyAlignment="0" applyProtection="0"/>
    <xf numFmtId="0" fontId="17" fillId="7" borderId="0" applyNumberFormat="0" applyBorder="0" applyAlignment="0" applyProtection="0"/>
    <xf numFmtId="0" fontId="17" fillId="8" borderId="0" applyNumberFormat="0" applyBorder="0" applyAlignment="0" applyProtection="0"/>
    <xf numFmtId="0" fontId="17" fillId="9"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6" borderId="0" applyNumberFormat="0" applyBorder="0" applyAlignment="0" applyProtection="0"/>
    <xf numFmtId="0" fontId="17" fillId="9" borderId="0" applyNumberFormat="0" applyBorder="0" applyAlignment="0" applyProtection="0"/>
    <xf numFmtId="0" fontId="17" fillId="12" borderId="0" applyNumberFormat="0" applyBorder="0" applyAlignment="0" applyProtection="0"/>
    <xf numFmtId="0" fontId="18" fillId="13" borderId="0" applyNumberFormat="0" applyBorder="0" applyAlignment="0" applyProtection="0"/>
    <xf numFmtId="0" fontId="18" fillId="10" borderId="0" applyNumberFormat="0" applyBorder="0" applyAlignment="0" applyProtection="0"/>
    <xf numFmtId="0" fontId="18" fillId="11"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18" fillId="19" borderId="0" applyNumberFormat="0" applyBorder="0" applyAlignment="0" applyProtection="0"/>
    <xf numFmtId="0" fontId="18" fillId="14" borderId="0" applyNumberFormat="0" applyBorder="0" applyAlignment="0" applyProtection="0"/>
    <xf numFmtId="0" fontId="18" fillId="15" borderId="0" applyNumberFormat="0" applyBorder="0" applyAlignment="0" applyProtection="0"/>
    <xf numFmtId="0" fontId="18" fillId="20" borderId="0" applyNumberFormat="0" applyBorder="0" applyAlignment="0" applyProtection="0"/>
    <xf numFmtId="0" fontId="19" fillId="4" borderId="0" applyNumberFormat="0" applyBorder="0" applyAlignment="0" applyProtection="0"/>
    <xf numFmtId="0" fontId="20" fillId="21" borderId="2" applyNumberFormat="0" applyAlignment="0" applyProtection="0"/>
    <xf numFmtId="0" fontId="21" fillId="22" borderId="3" applyNumberFormat="0" applyAlignment="0" applyProtection="0"/>
    <xf numFmtId="0" fontId="22" fillId="0" borderId="0" applyNumberFormat="0" applyFill="0" applyBorder="0" applyAlignment="0" applyProtection="0"/>
    <xf numFmtId="0" fontId="23" fillId="5" borderId="0" applyNumberFormat="0" applyBorder="0" applyAlignment="0" applyProtection="0"/>
    <xf numFmtId="0" fontId="24" fillId="0" borderId="4" applyNumberFormat="0" applyFill="0" applyAlignment="0" applyProtection="0"/>
    <xf numFmtId="0" fontId="25" fillId="0" borderId="5" applyNumberFormat="0" applyFill="0" applyAlignment="0" applyProtection="0"/>
    <xf numFmtId="0" fontId="26" fillId="0" borderId="6" applyNumberFormat="0" applyFill="0" applyAlignment="0" applyProtection="0"/>
    <xf numFmtId="0" fontId="26" fillId="0" borderId="0" applyNumberFormat="0" applyFill="0" applyBorder="0" applyAlignment="0" applyProtection="0"/>
    <xf numFmtId="0" fontId="27" fillId="8" borderId="2" applyNumberFormat="0" applyAlignment="0" applyProtection="0"/>
    <xf numFmtId="0" fontId="28" fillId="0" borderId="7" applyNumberFormat="0" applyFill="0" applyAlignment="0" applyProtection="0"/>
    <xf numFmtId="0" fontId="29" fillId="23" borderId="0" applyNumberFormat="0" applyBorder="0" applyAlignment="0" applyProtection="0"/>
    <xf numFmtId="0" fontId="30" fillId="21" borderId="8" applyNumberFormat="0" applyAlignment="0" applyProtection="0"/>
    <xf numFmtId="0" fontId="31" fillId="0" borderId="0" applyNumberFormat="0" applyFill="0" applyBorder="0" applyAlignment="0" applyProtection="0"/>
    <xf numFmtId="0" fontId="32" fillId="0" borderId="9" applyNumberFormat="0" applyFill="0" applyAlignment="0" applyProtection="0"/>
    <xf numFmtId="0" fontId="33" fillId="0" borderId="0" applyNumberFormat="0" applyFill="0" applyBorder="0" applyAlignment="0" applyProtection="0"/>
    <xf numFmtId="0" fontId="15" fillId="0" borderId="0"/>
    <xf numFmtId="0" fontId="15" fillId="2" borderId="1" applyNumberFormat="0" applyFont="0" applyAlignment="0" applyProtection="0"/>
    <xf numFmtId="0" fontId="10" fillId="0" borderId="0"/>
    <xf numFmtId="0" fontId="9" fillId="0" borderId="0"/>
    <xf numFmtId="0" fontId="8" fillId="0" borderId="0"/>
    <xf numFmtId="0" fontId="7" fillId="0" borderId="0"/>
    <xf numFmtId="0" fontId="6" fillId="0" borderId="0"/>
    <xf numFmtId="0" fontId="5" fillId="0" borderId="0"/>
    <xf numFmtId="0" fontId="4" fillId="0" borderId="0"/>
    <xf numFmtId="0" fontId="15" fillId="0" borderId="0"/>
    <xf numFmtId="0" fontId="3" fillId="0" borderId="0"/>
    <xf numFmtId="0" fontId="15" fillId="2" borderId="1" applyNumberFormat="0" applyFont="0" applyAlignment="0" applyProtection="0"/>
    <xf numFmtId="0" fontId="3" fillId="0" borderId="0"/>
    <xf numFmtId="9" fontId="3" fillId="0" borderId="0" applyFont="0" applyFill="0" applyBorder="0" applyAlignment="0" applyProtection="0"/>
    <xf numFmtId="0" fontId="2" fillId="0" borderId="0"/>
    <xf numFmtId="0" fontId="2" fillId="0" borderId="0"/>
    <xf numFmtId="9" fontId="2" fillId="0" borderId="0" applyFont="0" applyFill="0" applyBorder="0" applyAlignment="0" applyProtection="0"/>
    <xf numFmtId="0" fontId="44" fillId="0" borderId="0" applyNumberFormat="0" applyFill="0" applyBorder="0" applyAlignment="0" applyProtection="0"/>
    <xf numFmtId="0" fontId="1" fillId="0" borderId="0"/>
  </cellStyleXfs>
  <cellXfs count="82">
    <xf numFmtId="0" fontId="0" fillId="0" borderId="0" xfId="0"/>
    <xf numFmtId="0" fontId="13" fillId="0" borderId="0" xfId="0" applyFont="1"/>
    <xf numFmtId="0" fontId="15" fillId="0" borderId="0" xfId="0" applyFont="1"/>
    <xf numFmtId="0" fontId="13" fillId="0" borderId="0" xfId="0" applyFont="1" applyAlignment="1">
      <alignment horizontal="left"/>
    </xf>
    <xf numFmtId="0" fontId="36" fillId="0" borderId="10" xfId="47" applyFont="1" applyBorder="1" applyAlignment="1">
      <alignment horizontal="right"/>
    </xf>
    <xf numFmtId="0" fontId="37" fillId="0" borderId="10" xfId="47" applyFont="1" applyBorder="1" applyAlignment="1">
      <alignment horizontal="right"/>
    </xf>
    <xf numFmtId="0" fontId="38" fillId="0" borderId="10" xfId="47" applyFont="1" applyBorder="1" applyAlignment="1">
      <alignment horizontal="right"/>
    </xf>
    <xf numFmtId="0" fontId="38" fillId="0" borderId="0" xfId="0" applyFont="1"/>
    <xf numFmtId="0" fontId="39" fillId="0" borderId="0" xfId="0" applyFont="1" applyAlignment="1">
      <alignment horizontal="left"/>
    </xf>
    <xf numFmtId="0" fontId="39" fillId="26" borderId="0" xfId="0" applyFont="1" applyFill="1"/>
    <xf numFmtId="0" fontId="40" fillId="26" borderId="0" xfId="0" applyFont="1" applyFill="1"/>
    <xf numFmtId="0" fontId="13" fillId="26" borderId="0" xfId="0" applyFont="1" applyFill="1"/>
    <xf numFmtId="0" fontId="14" fillId="26" borderId="0" xfId="0" applyFont="1" applyFill="1"/>
    <xf numFmtId="0" fontId="13" fillId="26" borderId="0" xfId="0" applyFont="1" applyFill="1" applyAlignment="1">
      <alignment horizontal="left" vertical="center"/>
    </xf>
    <xf numFmtId="0" fontId="13" fillId="26" borderId="0" xfId="0" applyFont="1" applyFill="1" applyAlignment="1">
      <alignment horizontal="right" textRotation="90" wrapText="1"/>
    </xf>
    <xf numFmtId="0" fontId="34" fillId="26" borderId="0" xfId="0" applyFont="1" applyFill="1" applyAlignment="1">
      <alignment horizontal="right" textRotation="90" wrapText="1"/>
    </xf>
    <xf numFmtId="0" fontId="13" fillId="26" borderId="0" xfId="0" applyFont="1" applyFill="1" applyAlignment="1">
      <alignment horizontal="center" vertical="center"/>
    </xf>
    <xf numFmtId="4" fontId="14" fillId="26" borderId="12" xfId="0" applyNumberFormat="1" applyFont="1" applyFill="1" applyBorder="1" applyAlignment="1">
      <alignment horizontal="right"/>
    </xf>
    <xf numFmtId="4" fontId="35" fillId="26" borderId="12" xfId="0" applyNumberFormat="1" applyFont="1" applyFill="1" applyBorder="1" applyAlignment="1">
      <alignment horizontal="right"/>
    </xf>
    <xf numFmtId="0" fontId="14" fillId="26" borderId="12" xfId="0" applyFont="1" applyFill="1" applyBorder="1" applyAlignment="1">
      <alignment horizontal="right"/>
    </xf>
    <xf numFmtId="4" fontId="14" fillId="26" borderId="12" xfId="0" applyNumberFormat="1" applyFont="1" applyFill="1" applyBorder="1"/>
    <xf numFmtId="0" fontId="14" fillId="26" borderId="12" xfId="0" applyFont="1" applyFill="1" applyBorder="1" applyAlignment="1">
      <alignment horizontal="left"/>
    </xf>
    <xf numFmtId="0" fontId="41" fillId="26" borderId="0" xfId="0" applyFont="1" applyFill="1"/>
    <xf numFmtId="0" fontId="34" fillId="25" borderId="14" xfId="0" applyFont="1" applyFill="1" applyBorder="1" applyAlignment="1">
      <alignment horizontal="right" textRotation="90"/>
    </xf>
    <xf numFmtId="0" fontId="35" fillId="25" borderId="15" xfId="0" applyFont="1" applyFill="1" applyBorder="1" applyAlignment="1">
      <alignment horizontal="right"/>
    </xf>
    <xf numFmtId="0" fontId="15" fillId="0" borderId="0" xfId="97"/>
    <xf numFmtId="0" fontId="37" fillId="0" borderId="10" xfId="47" applyFont="1" applyBorder="1" applyAlignment="1">
      <alignment horizontal="left"/>
    </xf>
    <xf numFmtId="0" fontId="42" fillId="0" borderId="0" xfId="97" applyFont="1" applyAlignment="1">
      <alignment horizontal="left"/>
    </xf>
    <xf numFmtId="0" fontId="39" fillId="26" borderId="0" xfId="0" applyFont="1" applyFill="1" applyAlignment="1">
      <alignment horizontal="right"/>
    </xf>
    <xf numFmtId="0" fontId="15" fillId="26" borderId="0" xfId="97" applyFill="1"/>
    <xf numFmtId="0" fontId="41" fillId="26" borderId="0" xfId="97" applyFont="1" applyFill="1"/>
    <xf numFmtId="0" fontId="15" fillId="26" borderId="0" xfId="97" applyFill="1" applyAlignment="1">
      <alignment wrapText="1"/>
    </xf>
    <xf numFmtId="0" fontId="44" fillId="26" borderId="0" xfId="105" applyFill="1"/>
    <xf numFmtId="0" fontId="45" fillId="26" borderId="0" xfId="97" applyFont="1" applyFill="1"/>
    <xf numFmtId="0" fontId="46" fillId="0" borderId="0" xfId="106" applyFont="1" applyAlignment="1">
      <alignment horizontal="left"/>
    </xf>
    <xf numFmtId="0" fontId="47" fillId="26" borderId="0" xfId="97" applyFont="1" applyFill="1"/>
    <xf numFmtId="0" fontId="15" fillId="26" borderId="10" xfId="97" applyFill="1" applyBorder="1"/>
    <xf numFmtId="0" fontId="15" fillId="27" borderId="16" xfId="97" applyFill="1" applyBorder="1"/>
    <xf numFmtId="0" fontId="15" fillId="27" borderId="0" xfId="97" applyFill="1"/>
    <xf numFmtId="0" fontId="48" fillId="26" borderId="0" xfId="97" applyFont="1" applyFill="1" applyAlignment="1">
      <alignment horizontal="center" wrapText="1"/>
    </xf>
    <xf numFmtId="0" fontId="15" fillId="24" borderId="17" xfId="97" applyFill="1" applyBorder="1" applyAlignment="1">
      <alignment horizontal="center"/>
    </xf>
    <xf numFmtId="0" fontId="15" fillId="24" borderId="11" xfId="97" applyFill="1" applyBorder="1" applyAlignment="1">
      <alignment horizontal="center"/>
    </xf>
    <xf numFmtId="0" fontId="15" fillId="24" borderId="13" xfId="97" applyFill="1" applyBorder="1" applyAlignment="1">
      <alignment horizontal="center"/>
    </xf>
    <xf numFmtId="0" fontId="45" fillId="26" borderId="12" xfId="97" applyFont="1" applyFill="1" applyBorder="1" applyAlignment="1">
      <alignment wrapText="1"/>
    </xf>
    <xf numFmtId="0" fontId="45" fillId="26" borderId="11" xfId="97" applyFont="1" applyFill="1" applyBorder="1" applyAlignment="1">
      <alignment wrapText="1"/>
    </xf>
    <xf numFmtId="0" fontId="48" fillId="25" borderId="18" xfId="97" applyFont="1" applyFill="1" applyBorder="1" applyAlignment="1">
      <alignment horizontal="center" wrapText="1"/>
    </xf>
    <xf numFmtId="0" fontId="48" fillId="25" borderId="19" xfId="97" applyFont="1" applyFill="1" applyBorder="1" applyAlignment="1">
      <alignment horizontal="center" wrapText="1"/>
    </xf>
    <xf numFmtId="0" fontId="48" fillId="25" borderId="20" xfId="97" applyFont="1" applyFill="1" applyBorder="1" applyAlignment="1">
      <alignment horizontal="center" wrapText="1"/>
    </xf>
    <xf numFmtId="0" fontId="48" fillId="26" borderId="0" xfId="97" applyFont="1" applyFill="1" applyAlignment="1">
      <alignment wrapText="1"/>
    </xf>
    <xf numFmtId="0" fontId="15" fillId="26" borderId="0" xfId="97" applyFill="1" applyAlignment="1">
      <alignment horizontal="center"/>
    </xf>
    <xf numFmtId="0" fontId="41" fillId="26" borderId="21" xfId="97" applyFont="1" applyFill="1" applyBorder="1" applyAlignment="1">
      <alignment horizontal="center" vertical="center" wrapText="1"/>
    </xf>
    <xf numFmtId="0" fontId="41" fillId="26" borderId="22" xfId="97" applyFont="1" applyFill="1" applyBorder="1" applyAlignment="1">
      <alignment horizontal="center" vertical="center" wrapText="1"/>
    </xf>
    <xf numFmtId="0" fontId="41" fillId="26" borderId="23" xfId="97" applyFont="1" applyFill="1" applyBorder="1" applyAlignment="1">
      <alignment horizontal="center" vertical="center" wrapText="1"/>
    </xf>
    <xf numFmtId="0" fontId="41" fillId="26" borderId="24" xfId="97" applyFont="1" applyFill="1" applyBorder="1" applyAlignment="1">
      <alignment horizontal="center" vertical="center" wrapText="1"/>
    </xf>
    <xf numFmtId="0" fontId="41" fillId="26" borderId="25" xfId="97" applyFont="1" applyFill="1" applyBorder="1" applyAlignment="1">
      <alignment horizontal="center" vertical="center" wrapText="1"/>
    </xf>
    <xf numFmtId="0" fontId="41" fillId="26" borderId="26" xfId="97" applyFont="1" applyFill="1" applyBorder="1" applyAlignment="1">
      <alignment horizontal="center" vertical="center" wrapText="1"/>
    </xf>
    <xf numFmtId="0" fontId="49" fillId="26" borderId="26" xfId="97" applyFont="1" applyFill="1" applyBorder="1" applyAlignment="1">
      <alignment horizontal="center" vertical="center" wrapText="1"/>
    </xf>
    <xf numFmtId="0" fontId="42" fillId="28" borderId="27" xfId="97" applyFont="1" applyFill="1" applyBorder="1" applyAlignment="1">
      <alignment horizontal="left"/>
    </xf>
    <xf numFmtId="0" fontId="42" fillId="28" borderId="28" xfId="97" applyFont="1" applyFill="1" applyBorder="1" applyAlignment="1">
      <alignment horizontal="left"/>
    </xf>
    <xf numFmtId="0" fontId="42" fillId="28" borderId="29" xfId="97" applyFont="1" applyFill="1" applyBorder="1" applyAlignment="1">
      <alignment horizontal="left"/>
    </xf>
    <xf numFmtId="0" fontId="42" fillId="28" borderId="24" xfId="97" applyFont="1" applyFill="1" applyBorder="1" applyAlignment="1">
      <alignment horizontal="left"/>
    </xf>
    <xf numFmtId="0" fontId="42" fillId="28" borderId="25" xfId="97" applyFont="1" applyFill="1" applyBorder="1" applyAlignment="1">
      <alignment horizontal="left"/>
    </xf>
    <xf numFmtId="0" fontId="42" fillId="28" borderId="26" xfId="97" applyFont="1" applyFill="1" applyBorder="1" applyAlignment="1">
      <alignment horizontal="left"/>
    </xf>
    <xf numFmtId="0" fontId="45" fillId="26" borderId="0" xfId="97" applyFont="1" applyFill="1" applyAlignment="1">
      <alignment horizontal="left" wrapText="1"/>
    </xf>
    <xf numFmtId="0" fontId="15" fillId="24" borderId="30" xfId="97" applyFill="1" applyBorder="1" applyAlignment="1">
      <alignment horizontal="center" wrapText="1"/>
    </xf>
    <xf numFmtId="0" fontId="50" fillId="26" borderId="0" xfId="105" applyFont="1" applyFill="1" applyAlignment="1">
      <alignment wrapText="1"/>
    </xf>
    <xf numFmtId="0" fontId="50" fillId="26" borderId="0" xfId="105" applyFont="1" applyFill="1" applyAlignment="1">
      <alignment horizontal="left" wrapText="1"/>
    </xf>
    <xf numFmtId="0" fontId="43" fillId="26" borderId="0" xfId="106" applyFont="1" applyFill="1"/>
    <xf numFmtId="164" fontId="43" fillId="26" borderId="0" xfId="106" applyNumberFormat="1" applyFont="1" applyFill="1" applyAlignment="1">
      <alignment horizontal="center"/>
    </xf>
    <xf numFmtId="0" fontId="51" fillId="26" borderId="0" xfId="106" applyFont="1" applyFill="1" applyAlignment="1">
      <alignment horizontal="left"/>
    </xf>
    <xf numFmtId="0" fontId="15" fillId="24" borderId="0" xfId="106" applyFont="1" applyFill="1" applyAlignment="1">
      <alignment horizontal="center"/>
    </xf>
    <xf numFmtId="0" fontId="14" fillId="26" borderId="0" xfId="97" applyFont="1" applyFill="1"/>
    <xf numFmtId="0" fontId="13" fillId="26" borderId="0" xfId="97" applyFont="1" applyFill="1" applyAlignment="1">
      <alignment horizontal="left"/>
    </xf>
    <xf numFmtId="0" fontId="13" fillId="26" borderId="0" xfId="97" applyFont="1" applyFill="1" applyAlignment="1">
      <alignment wrapText="1"/>
    </xf>
    <xf numFmtId="0" fontId="13" fillId="26" borderId="0" xfId="97" applyFont="1" applyFill="1" applyAlignment="1">
      <alignment horizontal="left" wrapText="1"/>
    </xf>
    <xf numFmtId="0" fontId="39" fillId="26" borderId="0" xfId="0" applyFont="1" applyFill="1" applyAlignment="1">
      <alignment horizontal="left"/>
    </xf>
    <xf numFmtId="0" fontId="14" fillId="26" borderId="11" xfId="0" applyFont="1" applyFill="1" applyBorder="1" applyAlignment="1">
      <alignment horizontal="left"/>
    </xf>
    <xf numFmtId="4" fontId="14" fillId="26" borderId="11" xfId="0" applyNumberFormat="1" applyFont="1" applyFill="1" applyBorder="1" applyAlignment="1">
      <alignment horizontal="right"/>
    </xf>
    <xf numFmtId="4" fontId="35" fillId="26" borderId="11" xfId="0" applyNumberFormat="1" applyFont="1" applyFill="1" applyBorder="1" applyAlignment="1">
      <alignment horizontal="right"/>
    </xf>
    <xf numFmtId="0" fontId="14" fillId="26" borderId="11" xfId="0" applyFont="1" applyFill="1" applyBorder="1" applyAlignment="1">
      <alignment horizontal="right"/>
    </xf>
    <xf numFmtId="4" fontId="14" fillId="26" borderId="11" xfId="0" applyNumberFormat="1" applyFont="1" applyFill="1" applyBorder="1"/>
    <xf numFmtId="0" fontId="35" fillId="25" borderId="13" xfId="0" applyFont="1" applyFill="1" applyBorder="1" applyAlignment="1">
      <alignment horizontal="right"/>
    </xf>
  </cellXfs>
  <cellStyles count="107">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xfId="105" builtinId="8"/>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0000000-0005-0000-0000-00004E000000}"/>
    <cellStyle name="Normal 4 11" xfId="103" xr:uid="{D03DD007-C3DE-4764-A786-2AC60F0453E4}"/>
    <cellStyle name="Normal 4 2" xfId="47" xr:uid="{00000000-0005-0000-0000-00004F000000}"/>
    <cellStyle name="Normal 4 3" xfId="90" xr:uid="{00000000-0005-0000-0000-000050000000}"/>
    <cellStyle name="Normal 4 4" xfId="91" xr:uid="{00000000-0005-0000-0000-000051000000}"/>
    <cellStyle name="Normal 4 5" xfId="92" xr:uid="{00000000-0005-0000-0000-000052000000}"/>
    <cellStyle name="Normal 4 6" xfId="93" xr:uid="{00000000-0005-0000-0000-000053000000}"/>
    <cellStyle name="Normal 4 7" xfId="94" xr:uid="{00000000-0005-0000-0000-000054000000}"/>
    <cellStyle name="Normal 4 8" xfId="95" xr:uid="{00000000-0005-0000-0000-000055000000}"/>
    <cellStyle name="Normal 4 9" xfId="96" xr:uid="{00000000-0005-0000-0000-000056000000}"/>
    <cellStyle name="Normal 5" xfId="97" xr:uid="{00000000-0005-0000-0000-000057000000}"/>
    <cellStyle name="Normal 6" xfId="98" xr:uid="{00000000-0005-0000-0000-000058000000}"/>
    <cellStyle name="Normal 7" xfId="102" xr:uid="{C650B975-F1FD-4D7E-AF22-0E94082C2326}"/>
    <cellStyle name="Normal 8" xfId="106" xr:uid="{00C4C1AE-193C-4BC2-8941-7AFF5BEEFF46}"/>
    <cellStyle name="Note 2" xfId="5" xr:uid="{00000000-0005-0000-0000-000059000000}"/>
    <cellStyle name="Note 3" xfId="89" xr:uid="{00000000-0005-0000-0000-00005A000000}"/>
    <cellStyle name="Note 4" xfId="42" xr:uid="{00000000-0005-0000-0000-00005B000000}"/>
    <cellStyle name="Note 4 2" xfId="99" xr:uid="{00000000-0005-0000-0000-00005C000000}"/>
    <cellStyle name="Output 2" xfId="84" xr:uid="{00000000-0005-0000-0000-00005D000000}"/>
    <cellStyle name="Output 3" xfId="43" xr:uid="{00000000-0005-0000-0000-00005E000000}"/>
    <cellStyle name="Percent 2" xfId="101" xr:uid="{00000000-0005-0000-0000-00005F000000}"/>
    <cellStyle name="Percent 3" xfId="104" xr:uid="{6F57B0E2-3DB4-40CB-A364-DAB76E0B2CE5}"/>
    <cellStyle name="Title 2" xfId="85" xr:uid="{00000000-0005-0000-0000-000060000000}"/>
    <cellStyle name="Title 3" xfId="44" xr:uid="{00000000-0005-0000-0000-000061000000}"/>
    <cellStyle name="Total 2" xfId="86" xr:uid="{00000000-0005-0000-0000-000062000000}"/>
    <cellStyle name="Total 3" xfId="45" xr:uid="{00000000-0005-0000-0000-000063000000}"/>
    <cellStyle name="Warning Text 2" xfId="87" xr:uid="{00000000-0005-0000-0000-000064000000}"/>
    <cellStyle name="Warning Text 3" xfId="46" xr:uid="{00000000-0005-0000-0000-00006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11</xdr:col>
      <xdr:colOff>28575</xdr:colOff>
      <xdr:row>0</xdr:row>
      <xdr:rowOff>104775</xdr:rowOff>
    </xdr:from>
    <xdr:ext cx="3918252" cy="1846531"/>
    <xdr:sp macro="" textlink="">
      <xdr:nvSpPr>
        <xdr:cNvPr id="2" name="TextBox 1">
          <a:extLst>
            <a:ext uri="{FF2B5EF4-FFF2-40B4-BE49-F238E27FC236}">
              <a16:creationId xmlns:a16="http://schemas.microsoft.com/office/drawing/2014/main" id="{6BDD13B2-E1B2-4E93-8C46-11FC20E06E9A}"/>
            </a:ext>
          </a:extLst>
        </xdr:cNvPr>
        <xdr:cNvSpPr txBox="1"/>
      </xdr:nvSpPr>
      <xdr:spPr>
        <a:xfrm>
          <a:off x="6734175"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5"/>
  <sheetViews>
    <sheetView tabSelected="1" workbookViewId="0">
      <selection activeCell="E14" sqref="E14"/>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26"/>
      <c r="B3" s="26"/>
      <c r="C3" s="26"/>
      <c r="D3" s="4" t="s">
        <v>7</v>
      </c>
      <c r="E3" s="5" t="s">
        <v>8</v>
      </c>
      <c r="F3" s="5" t="s">
        <v>9</v>
      </c>
      <c r="G3" s="5" t="s">
        <v>10</v>
      </c>
      <c r="H3" s="5" t="s">
        <v>11</v>
      </c>
      <c r="I3" s="6" t="s">
        <v>12</v>
      </c>
      <c r="J3" s="2"/>
    </row>
    <row r="4" spans="1:10" x14ac:dyDescent="0.2">
      <c r="A4" s="27" t="s">
        <v>24</v>
      </c>
      <c r="B4" s="27"/>
      <c r="C4" s="27"/>
      <c r="D4" s="25"/>
      <c r="E4" s="25">
        <v>30</v>
      </c>
      <c r="F4" s="25">
        <v>20</v>
      </c>
      <c r="G4" s="25">
        <v>10</v>
      </c>
      <c r="H4" s="25">
        <v>10</v>
      </c>
      <c r="I4" s="7">
        <f>SUM(D4:H4)</f>
        <v>70</v>
      </c>
    </row>
    <row r="5" spans="1:10" x14ac:dyDescent="0.2">
      <c r="A5" s="27" t="s">
        <v>25</v>
      </c>
      <c r="B5" s="27"/>
      <c r="C5" s="27"/>
      <c r="D5" s="25"/>
      <c r="E5" s="25">
        <v>30</v>
      </c>
      <c r="F5" s="25">
        <v>20</v>
      </c>
      <c r="G5" s="25">
        <v>9</v>
      </c>
      <c r="H5" s="25">
        <v>10</v>
      </c>
      <c r="I5" s="7">
        <f>SUM(D5:H5)</f>
        <v>69</v>
      </c>
    </row>
  </sheetData>
  <mergeCells count="3">
    <mergeCell ref="A3:C3"/>
    <mergeCell ref="A4:C4"/>
    <mergeCell ref="A5:C5"/>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5"/>
  <sheetViews>
    <sheetView workbookViewId="0">
      <selection activeCell="L27" sqref="L27"/>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26"/>
      <c r="B3" s="26"/>
      <c r="C3" s="26"/>
      <c r="D3" s="4" t="s">
        <v>7</v>
      </c>
      <c r="E3" s="5" t="s">
        <v>8</v>
      </c>
      <c r="F3" s="5" t="s">
        <v>9</v>
      </c>
      <c r="G3" s="5" t="s">
        <v>10</v>
      </c>
      <c r="H3" s="5" t="s">
        <v>11</v>
      </c>
      <c r="I3" s="6" t="s">
        <v>12</v>
      </c>
      <c r="J3" s="2"/>
    </row>
    <row r="4" spans="1:10" x14ac:dyDescent="0.2">
      <c r="A4" s="27" t="s">
        <v>24</v>
      </c>
      <c r="B4" s="27"/>
      <c r="C4" s="27"/>
      <c r="D4" s="25"/>
      <c r="E4" s="25">
        <v>27.599999999999998</v>
      </c>
      <c r="F4" s="25">
        <v>20</v>
      </c>
      <c r="G4" s="25">
        <v>10</v>
      </c>
      <c r="H4" s="25">
        <v>10</v>
      </c>
      <c r="I4" s="7">
        <f>SUM(D4:H4)</f>
        <v>67.599999999999994</v>
      </c>
    </row>
    <row r="5" spans="1:10" x14ac:dyDescent="0.2">
      <c r="A5" s="27" t="s">
        <v>25</v>
      </c>
      <c r="B5" s="27"/>
      <c r="C5" s="27"/>
      <c r="D5" s="25"/>
      <c r="E5" s="25">
        <v>28.200000000000003</v>
      </c>
      <c r="F5" s="25">
        <v>18.8</v>
      </c>
      <c r="G5" s="25">
        <v>9.1999999999999993</v>
      </c>
      <c r="H5" s="25">
        <v>9.4</v>
      </c>
      <c r="I5" s="7">
        <f>SUM(D5:H5)</f>
        <v>65.600000000000009</v>
      </c>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5"/>
  <sheetViews>
    <sheetView workbookViewId="0">
      <selection activeCell="L22" sqref="L22"/>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26"/>
      <c r="B3" s="26"/>
      <c r="C3" s="26"/>
      <c r="D3" s="4" t="s">
        <v>7</v>
      </c>
      <c r="E3" s="5" t="s">
        <v>8</v>
      </c>
      <c r="F3" s="5" t="s">
        <v>9</v>
      </c>
      <c r="G3" s="5" t="s">
        <v>10</v>
      </c>
      <c r="H3" s="5" t="s">
        <v>11</v>
      </c>
      <c r="I3" s="6" t="s">
        <v>12</v>
      </c>
      <c r="J3" s="2"/>
    </row>
    <row r="4" spans="1:10" x14ac:dyDescent="0.2">
      <c r="A4" s="27" t="s">
        <v>24</v>
      </c>
      <c r="B4" s="27"/>
      <c r="C4" s="27"/>
      <c r="D4" s="25"/>
      <c r="E4" s="25">
        <v>30</v>
      </c>
      <c r="F4" s="25">
        <v>20</v>
      </c>
      <c r="G4" s="25">
        <v>10</v>
      </c>
      <c r="H4" s="25">
        <v>10</v>
      </c>
      <c r="I4" s="7">
        <f>SUM(D4:H4)</f>
        <v>70</v>
      </c>
    </row>
    <row r="5" spans="1:10" x14ac:dyDescent="0.2">
      <c r="A5" s="27" t="s">
        <v>25</v>
      </c>
      <c r="B5" s="27"/>
      <c r="C5" s="27"/>
      <c r="D5" s="25"/>
      <c r="E5" s="25">
        <v>30</v>
      </c>
      <c r="F5" s="25">
        <v>17.600000000000001</v>
      </c>
      <c r="G5" s="25">
        <v>8.8000000000000007</v>
      </c>
      <c r="H5" s="25">
        <v>8.8000000000000007</v>
      </c>
      <c r="I5" s="7">
        <f>SUM(D5:H5)</f>
        <v>65.2</v>
      </c>
    </row>
  </sheetData>
  <mergeCells count="3">
    <mergeCell ref="A3:C3"/>
    <mergeCell ref="A4:C4"/>
    <mergeCell ref="A5:C5"/>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5"/>
  <sheetViews>
    <sheetView workbookViewId="0">
      <selection activeCell="G31" sqref="G31"/>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26"/>
      <c r="B3" s="26"/>
      <c r="C3" s="26"/>
      <c r="D3" s="4" t="s">
        <v>7</v>
      </c>
      <c r="E3" s="5" t="s">
        <v>8</v>
      </c>
      <c r="F3" s="5" t="s">
        <v>9</v>
      </c>
      <c r="G3" s="5" t="s">
        <v>10</v>
      </c>
      <c r="H3" s="5" t="s">
        <v>11</v>
      </c>
      <c r="I3" s="6" t="s">
        <v>12</v>
      </c>
      <c r="J3" s="2"/>
    </row>
    <row r="4" spans="1:10" x14ac:dyDescent="0.2">
      <c r="A4" s="27" t="s">
        <v>24</v>
      </c>
      <c r="B4" s="27"/>
      <c r="C4" s="27"/>
      <c r="D4" s="25"/>
      <c r="E4" s="25">
        <v>30</v>
      </c>
      <c r="F4" s="25">
        <v>20</v>
      </c>
      <c r="G4" s="25">
        <v>10</v>
      </c>
      <c r="H4" s="25">
        <v>10</v>
      </c>
      <c r="I4" s="7">
        <f>SUM(D4:H4)</f>
        <v>70</v>
      </c>
    </row>
    <row r="5" spans="1:10" x14ac:dyDescent="0.2">
      <c r="A5" s="27" t="s">
        <v>25</v>
      </c>
      <c r="B5" s="27"/>
      <c r="C5" s="27"/>
      <c r="D5" s="25"/>
      <c r="E5" s="25">
        <v>30</v>
      </c>
      <c r="F5" s="25">
        <v>16</v>
      </c>
      <c r="G5" s="25">
        <v>8</v>
      </c>
      <c r="H5" s="25">
        <v>8</v>
      </c>
      <c r="I5" s="7">
        <f>SUM(D5:H5)</f>
        <v>62</v>
      </c>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0000"/>
  </sheetPr>
  <dimension ref="A1:J5"/>
  <sheetViews>
    <sheetView workbookViewId="0">
      <selection activeCell="J16" sqref="J16"/>
    </sheetView>
  </sheetViews>
  <sheetFormatPr defaultRowHeight="12.75" x14ac:dyDescent="0.2"/>
  <sheetData>
    <row r="1" spans="1:10" ht="15.75" x14ac:dyDescent="0.25">
      <c r="A1" s="8" t="s">
        <v>0</v>
      </c>
      <c r="B1" s="3"/>
      <c r="C1" s="3"/>
      <c r="D1" s="3"/>
      <c r="E1" s="1"/>
      <c r="F1" s="1"/>
      <c r="G1" s="1"/>
      <c r="H1" s="1"/>
      <c r="I1" s="1"/>
    </row>
    <row r="2" spans="1:10" ht="15.75" x14ac:dyDescent="0.25">
      <c r="A2" s="1"/>
    </row>
    <row r="3" spans="1:10" x14ac:dyDescent="0.2">
      <c r="A3" s="26"/>
      <c r="B3" s="26"/>
      <c r="C3" s="26"/>
      <c r="D3" s="4" t="s">
        <v>7</v>
      </c>
      <c r="E3" s="5" t="s">
        <v>8</v>
      </c>
      <c r="F3" s="5" t="s">
        <v>9</v>
      </c>
      <c r="G3" s="5" t="s">
        <v>10</v>
      </c>
      <c r="H3" s="5" t="s">
        <v>11</v>
      </c>
      <c r="I3" s="6" t="s">
        <v>12</v>
      </c>
      <c r="J3" s="2"/>
    </row>
    <row r="4" spans="1:10" x14ac:dyDescent="0.2">
      <c r="A4" s="27" t="s">
        <v>24</v>
      </c>
      <c r="B4" s="27"/>
      <c r="C4" s="27"/>
      <c r="D4" s="25">
        <v>30</v>
      </c>
      <c r="E4" s="25">
        <v>30</v>
      </c>
      <c r="F4" s="25">
        <v>20</v>
      </c>
      <c r="G4" s="25">
        <v>9</v>
      </c>
      <c r="H4" s="25">
        <v>10</v>
      </c>
      <c r="I4" s="7">
        <f>SUM(E4:H4)</f>
        <v>69</v>
      </c>
    </row>
    <row r="5" spans="1:10" x14ac:dyDescent="0.2">
      <c r="A5" s="27" t="s">
        <v>25</v>
      </c>
      <c r="B5" s="27"/>
      <c r="C5" s="27"/>
      <c r="D5" s="25">
        <v>27</v>
      </c>
      <c r="E5" s="25">
        <v>27</v>
      </c>
      <c r="F5" s="25">
        <v>18</v>
      </c>
      <c r="G5" s="25">
        <v>7</v>
      </c>
      <c r="H5" s="25">
        <v>10</v>
      </c>
      <c r="I5" s="7">
        <f>SUM(E5:H5)</f>
        <v>62</v>
      </c>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O28"/>
  <sheetViews>
    <sheetView workbookViewId="0">
      <selection activeCell="N15" sqref="N15"/>
    </sheetView>
  </sheetViews>
  <sheetFormatPr defaultRowHeight="15" x14ac:dyDescent="0.2"/>
  <cols>
    <col min="1" max="1" width="33" style="12" customWidth="1"/>
    <col min="2" max="7" width="7.7109375" style="12" customWidth="1"/>
    <col min="8" max="9" width="7.5703125" style="12" customWidth="1"/>
    <col min="10" max="12" width="7.7109375" style="12" customWidth="1"/>
    <col min="13" max="16384" width="9.140625" style="12"/>
  </cols>
  <sheetData>
    <row r="1" spans="1:15" ht="15.75" x14ac:dyDescent="0.25">
      <c r="A1" s="9" t="s">
        <v>13</v>
      </c>
      <c r="B1" s="9"/>
      <c r="C1" s="9"/>
      <c r="D1" s="9"/>
      <c r="E1" s="9"/>
      <c r="F1" s="9"/>
      <c r="G1" s="9"/>
      <c r="H1" s="9"/>
      <c r="I1" s="11"/>
      <c r="J1" s="11"/>
    </row>
    <row r="2" spans="1:15" ht="6" customHeight="1" x14ac:dyDescent="0.25">
      <c r="A2" s="9"/>
      <c r="B2" s="9"/>
      <c r="C2" s="9"/>
      <c r="D2" s="9"/>
      <c r="E2" s="9"/>
      <c r="F2" s="9"/>
      <c r="G2" s="9"/>
      <c r="H2" s="9"/>
      <c r="I2" s="11"/>
      <c r="J2" s="11"/>
    </row>
    <row r="3" spans="1:15" ht="15.75" x14ac:dyDescent="0.25">
      <c r="A3" s="75" t="s">
        <v>23</v>
      </c>
      <c r="B3" s="75"/>
      <c r="C3" s="75"/>
      <c r="D3" s="75"/>
      <c r="E3" s="75"/>
      <c r="F3" s="75"/>
      <c r="G3" s="75"/>
      <c r="H3" s="75"/>
      <c r="I3" s="11"/>
      <c r="J3" s="11"/>
    </row>
    <row r="4" spans="1:15" x14ac:dyDescent="0.2">
      <c r="A4" s="10"/>
      <c r="B4" s="10"/>
      <c r="C4" s="10"/>
      <c r="D4" s="10"/>
      <c r="E4" s="10"/>
      <c r="F4" s="10"/>
      <c r="G4" s="10"/>
      <c r="H4" s="10"/>
    </row>
    <row r="5" spans="1:15" ht="15.75" x14ac:dyDescent="0.25">
      <c r="G5" s="28" t="s">
        <v>19</v>
      </c>
      <c r="H5" s="28"/>
      <c r="I5" s="11"/>
      <c r="J5" s="11"/>
      <c r="K5" s="28" t="s">
        <v>20</v>
      </c>
      <c r="L5" s="28"/>
      <c r="M5" s="11"/>
      <c r="N5" s="28" t="s">
        <v>21</v>
      </c>
      <c r="O5" s="28"/>
    </row>
    <row r="6" spans="1:15" s="16" customFormat="1" ht="135" customHeight="1" x14ac:dyDescent="0.2">
      <c r="A6" s="13"/>
      <c r="B6" s="14" t="s">
        <v>2</v>
      </c>
      <c r="C6" s="14" t="s">
        <v>3</v>
      </c>
      <c r="D6" s="14" t="s">
        <v>4</v>
      </c>
      <c r="E6" s="14" t="s">
        <v>5</v>
      </c>
      <c r="F6" s="15" t="s">
        <v>6</v>
      </c>
      <c r="G6" s="14" t="s">
        <v>14</v>
      </c>
      <c r="H6" s="23" t="s">
        <v>15</v>
      </c>
      <c r="J6" s="15" t="str">
        <f>F6</f>
        <v>Evaluator 5</v>
      </c>
      <c r="K6" s="14" t="s">
        <v>17</v>
      </c>
      <c r="L6" s="23" t="s">
        <v>16</v>
      </c>
      <c r="N6" s="14" t="s">
        <v>1</v>
      </c>
      <c r="O6" s="23" t="s">
        <v>18</v>
      </c>
    </row>
    <row r="7" spans="1:15" ht="16.5" customHeight="1" x14ac:dyDescent="0.2">
      <c r="A7" s="76" t="str">
        <f>'Project Manager'!A4:D4</f>
        <v>R. Alden Marshall &amp; Associates, LLC</v>
      </c>
      <c r="B7" s="77">
        <f>'Evaluator 1'!I4</f>
        <v>70</v>
      </c>
      <c r="C7" s="77">
        <f>'Evaluator 2'!I4</f>
        <v>67.599999999999994</v>
      </c>
      <c r="D7" s="77">
        <f>'Evaluator 3'!I4</f>
        <v>70</v>
      </c>
      <c r="E7" s="77">
        <f>'Evaluator 4'!I4</f>
        <v>70</v>
      </c>
      <c r="F7" s="78">
        <f>'Project Manager'!I4</f>
        <v>69</v>
      </c>
      <c r="G7" s="77">
        <f>AVERAGE(B7:F7)</f>
        <v>69.320000000000007</v>
      </c>
      <c r="H7" s="81">
        <f>RANK(G7,$G$7:$G$8,0)</f>
        <v>1</v>
      </c>
      <c r="J7" s="79">
        <f>'Project Manager'!D4</f>
        <v>30</v>
      </c>
      <c r="K7" s="77">
        <f>AVERAGE(J7)</f>
        <v>30</v>
      </c>
      <c r="L7" s="81">
        <f>RANK(K7,$K$7:$K$8,0)</f>
        <v>1</v>
      </c>
      <c r="N7" s="80">
        <f>G7+K7</f>
        <v>99.320000000000007</v>
      </c>
      <c r="O7" s="81">
        <f>RANK(N7,$N$7:$N$8,0)</f>
        <v>1</v>
      </c>
    </row>
    <row r="8" spans="1:15" ht="16.5" customHeight="1" x14ac:dyDescent="0.2">
      <c r="A8" s="21" t="str">
        <f>'Project Manager'!A5:D5</f>
        <v>Displays Fine Art Services</v>
      </c>
      <c r="B8" s="17">
        <f>'Evaluator 1'!I5</f>
        <v>69</v>
      </c>
      <c r="C8" s="17">
        <f>'Evaluator 2'!I5</f>
        <v>65.600000000000009</v>
      </c>
      <c r="D8" s="17">
        <f>'Evaluator 3'!I5</f>
        <v>65.2</v>
      </c>
      <c r="E8" s="17">
        <f>'Evaluator 4'!I5</f>
        <v>62</v>
      </c>
      <c r="F8" s="18">
        <f>'Project Manager'!I5</f>
        <v>62</v>
      </c>
      <c r="G8" s="17">
        <f t="shared" ref="G8" si="0">AVERAGE(B8:F8)</f>
        <v>64.760000000000005</v>
      </c>
      <c r="H8" s="24">
        <f>RANK(G8,$G$7:$G$8,0)</f>
        <v>2</v>
      </c>
      <c r="J8" s="19">
        <f>'Project Manager'!D5</f>
        <v>27</v>
      </c>
      <c r="K8" s="17">
        <f t="shared" ref="K8" si="1">AVERAGE(J8)</f>
        <v>27</v>
      </c>
      <c r="L8" s="24">
        <f>RANK(K8,$K$7:$K$8,0)</f>
        <v>2</v>
      </c>
      <c r="N8" s="20">
        <f t="shared" ref="N8" si="2">G8+K8</f>
        <v>91.76</v>
      </c>
      <c r="O8" s="24">
        <f>RANK(N8,$N$7:$N$8,0)</f>
        <v>2</v>
      </c>
    </row>
    <row r="27" spans="1:1" x14ac:dyDescent="0.2">
      <c r="A27" s="22" t="s">
        <v>22</v>
      </c>
    </row>
    <row r="28" spans="1:1" x14ac:dyDescent="0.2">
      <c r="A28" s="22"/>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71C93A-CDB8-49B5-8FE6-5E7543CD3BAF}">
  <dimension ref="A1:P45"/>
  <sheetViews>
    <sheetView zoomScaleNormal="100" workbookViewId="0">
      <selection activeCell="B14" sqref="B14:D14"/>
    </sheetView>
  </sheetViews>
  <sheetFormatPr defaultRowHeight="12.75" x14ac:dyDescent="0.2"/>
  <cols>
    <col min="1" max="1" width="30.42578125" style="29" customWidth="1"/>
    <col min="2" max="16" width="9.5703125" style="29" customWidth="1"/>
    <col min="17" max="16384" width="9.140625" style="29"/>
  </cols>
  <sheetData>
    <row r="1" spans="1:16" ht="15.75" customHeight="1" x14ac:dyDescent="0.25">
      <c r="A1" s="74" t="s">
        <v>43</v>
      </c>
      <c r="B1" s="74"/>
      <c r="C1" s="74"/>
      <c r="D1" s="74"/>
      <c r="E1" s="74"/>
      <c r="F1" s="74"/>
      <c r="G1" s="74"/>
      <c r="H1" s="74"/>
      <c r="I1" s="74"/>
      <c r="J1" s="73"/>
    </row>
    <row r="2" spans="1:16" ht="15.75" x14ac:dyDescent="0.25">
      <c r="A2" s="72" t="s">
        <v>42</v>
      </c>
      <c r="B2" s="72"/>
      <c r="C2" s="72"/>
      <c r="D2" s="72"/>
      <c r="E2" s="72"/>
      <c r="F2" s="72"/>
      <c r="G2" s="72"/>
      <c r="H2" s="72"/>
      <c r="I2" s="72"/>
      <c r="J2" s="71"/>
    </row>
    <row r="3" spans="1:16" x14ac:dyDescent="0.2">
      <c r="A3" s="69" t="s">
        <v>41</v>
      </c>
      <c r="B3" s="70"/>
      <c r="C3" s="70"/>
      <c r="D3" s="70"/>
    </row>
    <row r="4" spans="1:16" ht="15" customHeight="1" x14ac:dyDescent="0.2">
      <c r="A4" s="69" t="s">
        <v>40</v>
      </c>
      <c r="B4" s="68"/>
      <c r="C4" s="68"/>
      <c r="D4" s="68"/>
      <c r="E4" s="67"/>
    </row>
    <row r="5" spans="1:16" ht="20.25" customHeight="1" x14ac:dyDescent="0.25">
      <c r="A5" s="66" t="s">
        <v>39</v>
      </c>
      <c r="B5" s="66"/>
      <c r="C5" s="65"/>
      <c r="D5" s="65"/>
      <c r="E5" s="65"/>
      <c r="F5" s="65"/>
      <c r="G5" s="65"/>
    </row>
    <row r="6" spans="1:16" ht="24.75" customHeight="1" thickBot="1" x14ac:dyDescent="0.25">
      <c r="A6" s="64"/>
      <c r="B6" s="63" t="s">
        <v>38</v>
      </c>
      <c r="C6" s="63"/>
      <c r="D6" s="63"/>
      <c r="E6" s="63"/>
      <c r="F6" s="63"/>
      <c r="G6" s="63"/>
      <c r="H6" s="63"/>
      <c r="I6" s="63"/>
    </row>
    <row r="7" spans="1:16" ht="15" customHeight="1" x14ac:dyDescent="0.25">
      <c r="B7" s="32"/>
    </row>
    <row r="8" spans="1:16" ht="15" customHeight="1" x14ac:dyDescent="0.25">
      <c r="B8" s="32"/>
    </row>
    <row r="9" spans="1:16" ht="15" customHeight="1" x14ac:dyDescent="0.25">
      <c r="B9" s="32"/>
    </row>
    <row r="10" spans="1:16" ht="15" customHeight="1" x14ac:dyDescent="0.2"/>
    <row r="11" spans="1:16" ht="11.25" customHeight="1" thickBot="1" x14ac:dyDescent="0.25"/>
    <row r="12" spans="1:16" s="49" customFormat="1" ht="13.5" thickBot="1" x14ac:dyDescent="0.25">
      <c r="B12" s="62" t="s">
        <v>37</v>
      </c>
      <c r="C12" s="61"/>
      <c r="D12" s="60"/>
      <c r="E12" s="62" t="s">
        <v>36</v>
      </c>
      <c r="F12" s="61"/>
      <c r="G12" s="60"/>
      <c r="H12" s="62" t="s">
        <v>35</v>
      </c>
      <c r="I12" s="61"/>
      <c r="J12" s="60"/>
      <c r="K12" s="62" t="s">
        <v>34</v>
      </c>
      <c r="L12" s="61"/>
      <c r="M12" s="60"/>
      <c r="N12" s="59" t="s">
        <v>33</v>
      </c>
      <c r="O12" s="58"/>
      <c r="P12" s="57"/>
    </row>
    <row r="13" spans="1:16" s="49" customFormat="1" ht="112.5" customHeight="1" x14ac:dyDescent="0.2">
      <c r="B13" s="56" t="s">
        <v>44</v>
      </c>
      <c r="C13" s="54"/>
      <c r="D13" s="53"/>
      <c r="E13" s="55" t="s">
        <v>32</v>
      </c>
      <c r="F13" s="54"/>
      <c r="G13" s="53"/>
      <c r="H13" s="55" t="s">
        <v>31</v>
      </c>
      <c r="I13" s="54"/>
      <c r="J13" s="53"/>
      <c r="K13" s="55" t="s">
        <v>30</v>
      </c>
      <c r="L13" s="54"/>
      <c r="M13" s="53"/>
      <c r="N13" s="52" t="s">
        <v>29</v>
      </c>
      <c r="O13" s="51"/>
      <c r="P13" s="50"/>
    </row>
    <row r="14" spans="1:16" s="39" customFormat="1" ht="11.25" customHeight="1" x14ac:dyDescent="0.2">
      <c r="A14" s="48"/>
      <c r="B14" s="47" t="s">
        <v>28</v>
      </c>
      <c r="C14" s="46"/>
      <c r="D14" s="45"/>
      <c r="E14" s="47" t="s">
        <v>28</v>
      </c>
      <c r="F14" s="46"/>
      <c r="G14" s="45"/>
      <c r="H14" s="47" t="s">
        <v>28</v>
      </c>
      <c r="I14" s="46"/>
      <c r="J14" s="45"/>
      <c r="K14" s="47" t="s">
        <v>28</v>
      </c>
      <c r="L14" s="46"/>
      <c r="M14" s="45"/>
      <c r="N14" s="47" t="s">
        <v>28</v>
      </c>
      <c r="O14" s="46"/>
      <c r="P14" s="45"/>
    </row>
    <row r="15" spans="1:16" s="39" customFormat="1" x14ac:dyDescent="0.2">
      <c r="A15" s="44" t="s">
        <v>24</v>
      </c>
      <c r="B15" s="42"/>
      <c r="C15" s="41"/>
      <c r="D15" s="40"/>
      <c r="E15" s="42"/>
      <c r="F15" s="41"/>
      <c r="G15" s="40"/>
      <c r="H15" s="42"/>
      <c r="I15" s="41"/>
      <c r="J15" s="40"/>
      <c r="K15" s="42"/>
      <c r="L15" s="41"/>
      <c r="M15" s="40"/>
      <c r="N15" s="42"/>
      <c r="O15" s="41"/>
      <c r="P15" s="40"/>
    </row>
    <row r="16" spans="1:16" s="39" customFormat="1" ht="15" customHeight="1" x14ac:dyDescent="0.2">
      <c r="A16" s="43" t="s">
        <v>25</v>
      </c>
      <c r="B16" s="42"/>
      <c r="C16" s="41"/>
      <c r="D16" s="40"/>
      <c r="E16" s="42"/>
      <c r="F16" s="41"/>
      <c r="G16" s="40"/>
      <c r="H16" s="42"/>
      <c r="I16" s="41"/>
      <c r="J16" s="40"/>
      <c r="K16" s="42"/>
      <c r="L16" s="41"/>
      <c r="M16" s="40"/>
      <c r="N16" s="42"/>
      <c r="O16" s="41"/>
      <c r="P16" s="40"/>
    </row>
    <row r="17" spans="1:16" s="37" customFormat="1" ht="7.5" customHeight="1" x14ac:dyDescent="0.2">
      <c r="A17" s="38"/>
      <c r="B17" s="38"/>
      <c r="C17" s="38"/>
      <c r="D17" s="38"/>
      <c r="E17" s="38"/>
      <c r="F17" s="38"/>
      <c r="G17" s="38"/>
      <c r="H17" s="38"/>
      <c r="I17" s="38"/>
      <c r="J17" s="38"/>
      <c r="K17" s="38"/>
      <c r="L17" s="38"/>
      <c r="M17" s="38"/>
      <c r="N17" s="38"/>
      <c r="O17" s="38"/>
      <c r="P17" s="38"/>
    </row>
    <row r="18" spans="1:16" s="36" customFormat="1" ht="6.75" customHeight="1" x14ac:dyDescent="0.2"/>
    <row r="20" spans="1:16" x14ac:dyDescent="0.2">
      <c r="A20" s="35"/>
      <c r="G20" s="31"/>
      <c r="H20" s="31"/>
    </row>
    <row r="21" spans="1:16" x14ac:dyDescent="0.2">
      <c r="A21" s="34" t="s">
        <v>27</v>
      </c>
      <c r="G21" s="31"/>
      <c r="H21" s="31"/>
      <c r="I21" s="31"/>
      <c r="J21" s="31"/>
    </row>
    <row r="22" spans="1:16" ht="15" x14ac:dyDescent="0.25">
      <c r="A22" s="33"/>
      <c r="B22" s="33"/>
      <c r="C22" s="32"/>
      <c r="G22" s="31"/>
      <c r="H22" s="31"/>
      <c r="I22" s="31"/>
      <c r="J22" s="31"/>
    </row>
    <row r="23" spans="1:16" ht="15" x14ac:dyDescent="0.25">
      <c r="A23" s="33"/>
      <c r="B23" s="33"/>
      <c r="C23" s="32"/>
      <c r="G23" s="31"/>
      <c r="H23" s="31"/>
      <c r="I23" s="31"/>
      <c r="J23" s="31"/>
    </row>
    <row r="24" spans="1:16" ht="15" x14ac:dyDescent="0.25">
      <c r="A24" s="33"/>
      <c r="B24" s="33"/>
      <c r="C24" s="32"/>
      <c r="G24" s="31"/>
      <c r="H24" s="31"/>
      <c r="I24" s="31"/>
      <c r="J24" s="31"/>
    </row>
    <row r="25" spans="1:16" ht="15" x14ac:dyDescent="0.25">
      <c r="A25" s="33"/>
      <c r="B25" s="33"/>
      <c r="C25" s="32"/>
      <c r="G25" s="31"/>
      <c r="H25" s="31"/>
      <c r="I25" s="31"/>
      <c r="J25" s="31"/>
    </row>
    <row r="26" spans="1:16" ht="15" x14ac:dyDescent="0.25">
      <c r="A26" s="33"/>
      <c r="B26" s="33"/>
      <c r="C26" s="32"/>
      <c r="G26" s="31"/>
      <c r="H26" s="31"/>
      <c r="I26" s="31"/>
      <c r="J26" s="31"/>
    </row>
    <row r="27" spans="1:16" x14ac:dyDescent="0.2">
      <c r="I27" s="31"/>
      <c r="J27" s="31"/>
      <c r="K27" s="31"/>
      <c r="L27" s="31"/>
    </row>
    <row r="28" spans="1:16" x14ac:dyDescent="0.2">
      <c r="I28" s="31"/>
      <c r="J28" s="31"/>
      <c r="K28" s="31"/>
      <c r="L28" s="31"/>
      <c r="M28" s="31"/>
    </row>
    <row r="29" spans="1:16" x14ac:dyDescent="0.2">
      <c r="L29" s="31"/>
      <c r="M29" s="31"/>
    </row>
    <row r="30" spans="1:16" x14ac:dyDescent="0.2">
      <c r="L30" s="31"/>
      <c r="M30" s="31"/>
    </row>
    <row r="31" spans="1:16" x14ac:dyDescent="0.2">
      <c r="L31" s="31"/>
      <c r="M31" s="31"/>
    </row>
    <row r="32" spans="1:16" x14ac:dyDescent="0.2">
      <c r="L32" s="31"/>
      <c r="M32" s="31"/>
    </row>
    <row r="45" spans="1:1" x14ac:dyDescent="0.2">
      <c r="A45" s="30" t="s">
        <v>26</v>
      </c>
    </row>
  </sheetData>
  <mergeCells count="31">
    <mergeCell ref="N16:P16"/>
    <mergeCell ref="E15:G15"/>
    <mergeCell ref="H15:J15"/>
    <mergeCell ref="K15:M15"/>
    <mergeCell ref="N15:P15"/>
    <mergeCell ref="K13:M13"/>
    <mergeCell ref="B12:D12"/>
    <mergeCell ref="E12:G12"/>
    <mergeCell ref="E16:G16"/>
    <mergeCell ref="H16:J16"/>
    <mergeCell ref="K16:M16"/>
    <mergeCell ref="N13:P13"/>
    <mergeCell ref="N12:P12"/>
    <mergeCell ref="N14:P14"/>
    <mergeCell ref="B15:D15"/>
    <mergeCell ref="B16:D16"/>
    <mergeCell ref="K14:M14"/>
    <mergeCell ref="K12:M12"/>
    <mergeCell ref="B13:D13"/>
    <mergeCell ref="E13:G13"/>
    <mergeCell ref="H13:J13"/>
    <mergeCell ref="A1:I1"/>
    <mergeCell ref="H12:J12"/>
    <mergeCell ref="B14:D14"/>
    <mergeCell ref="E14:G14"/>
    <mergeCell ref="H14:J14"/>
    <mergeCell ref="B3:D3"/>
    <mergeCell ref="B4:D4"/>
    <mergeCell ref="A2:I2"/>
    <mergeCell ref="A5:B5"/>
    <mergeCell ref="B6:I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Project Manager</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Cabiran, Eric</cp:lastModifiedBy>
  <cp:lastPrinted>2013-06-21T21:40:12Z</cp:lastPrinted>
  <dcterms:created xsi:type="dcterms:W3CDTF">2013-06-21T21:38:22Z</dcterms:created>
  <dcterms:modified xsi:type="dcterms:W3CDTF">2023-09-20T19:38:52Z</dcterms:modified>
</cp:coreProperties>
</file>