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uhsa1\finance\PURCHASING_New\01_Archives\FY2025\"/>
    </mc:Choice>
  </mc:AlternateContent>
  <xr:revisionPtr revIDLastSave="0" documentId="13_ncr:1_{3A03BFD4-E1AE-4545-909F-EE0BB24762FB}" xr6:coauthVersionLast="47" xr6:coauthVersionMax="47" xr10:uidLastSave="{00000000-0000-0000-0000-000000000000}"/>
  <bookViews>
    <workbookView xWindow="-120" yWindow="-120" windowWidth="29040" windowHeight="15840" activeTab="3" xr2:uid="{00000000-000D-0000-FFFF-FFFF00000000}"/>
  </bookViews>
  <sheets>
    <sheet name="1" sheetId="10" r:id="rId1"/>
    <sheet name="2" sheetId="11" r:id="rId2"/>
    <sheet name="3" sheetId="4" r:id="rId3"/>
    <sheet name="Summary" sheetId="1" r:id="rId4"/>
    <sheet name="Evaluation" sheetId="12"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7" i="1"/>
  <c r="B8" i="1"/>
  <c r="E8" i="1" s="1"/>
  <c r="C8" i="1"/>
  <c r="D8" i="1"/>
  <c r="B9" i="1"/>
  <c r="C9" i="1"/>
  <c r="E9" i="1" s="1"/>
  <c r="D9" i="1"/>
  <c r="B10" i="1"/>
  <c r="E10" i="1" s="1"/>
  <c r="C10" i="1"/>
  <c r="D10" i="1"/>
  <c r="B11" i="1"/>
  <c r="C11" i="1"/>
  <c r="E11" i="1" s="1"/>
  <c r="D11" i="1"/>
  <c r="B12" i="1"/>
  <c r="C12" i="1"/>
  <c r="E12" i="1" s="1"/>
  <c r="D12" i="1"/>
  <c r="B13" i="1"/>
  <c r="C13" i="1"/>
  <c r="E13" i="1" s="1"/>
  <c r="D13" i="1"/>
  <c r="B14" i="1"/>
  <c r="E14" i="1" s="1"/>
  <c r="C14" i="1"/>
  <c r="D14" i="1"/>
  <c r="B15" i="1"/>
  <c r="C15" i="1"/>
  <c r="E15" i="1" s="1"/>
  <c r="D15" i="1"/>
  <c r="B16" i="1"/>
  <c r="E16" i="1" s="1"/>
  <c r="C16" i="1"/>
  <c r="D16" i="1"/>
  <c r="B17" i="1"/>
  <c r="C17" i="1"/>
  <c r="D17" i="1"/>
  <c r="E17" i="1"/>
  <c r="B18" i="1"/>
  <c r="E18" i="1" s="1"/>
  <c r="C18" i="1"/>
  <c r="D18" i="1"/>
  <c r="B19" i="1"/>
  <c r="C19" i="1"/>
  <c r="D19" i="1"/>
  <c r="E19" i="1"/>
  <c r="B20" i="1"/>
  <c r="E20" i="1" s="1"/>
  <c r="C20" i="1"/>
  <c r="D20" i="1"/>
  <c r="B21" i="1"/>
  <c r="C21" i="1"/>
  <c r="D21" i="1"/>
  <c r="E21" i="1"/>
  <c r="C7" i="1"/>
  <c r="B7" i="1"/>
  <c r="I18" i="10" l="1"/>
  <c r="I17" i="10"/>
  <c r="I16" i="10"/>
  <c r="I15" i="10"/>
  <c r="I14" i="10"/>
  <c r="I13" i="10"/>
  <c r="I12" i="10"/>
  <c r="I11" i="10"/>
  <c r="I10" i="10"/>
  <c r="I9" i="10"/>
  <c r="I8" i="10"/>
  <c r="I7" i="10"/>
  <c r="I6" i="10"/>
  <c r="I5" i="10"/>
  <c r="I4" i="10"/>
  <c r="I18" i="11"/>
  <c r="I17" i="11"/>
  <c r="I16" i="11"/>
  <c r="I15" i="11"/>
  <c r="I14" i="11"/>
  <c r="I13" i="11"/>
  <c r="I12" i="11"/>
  <c r="I11" i="11"/>
  <c r="I10" i="11"/>
  <c r="I9" i="11"/>
  <c r="I8" i="11"/>
  <c r="I7" i="11"/>
  <c r="I6" i="11"/>
  <c r="I5" i="11"/>
  <c r="I4" i="11"/>
  <c r="A14" i="1" l="1"/>
  <c r="A15" i="1"/>
  <c r="A16" i="1"/>
  <c r="A17" i="1"/>
  <c r="A18" i="1"/>
  <c r="A19" i="1"/>
  <c r="A20" i="1"/>
  <c r="A21" i="1"/>
  <c r="I5" i="4"/>
  <c r="I6" i="4"/>
  <c r="I7" i="4"/>
  <c r="I8" i="4"/>
  <c r="I9" i="4"/>
  <c r="I10" i="4"/>
  <c r="I11" i="4"/>
  <c r="I12" i="4"/>
  <c r="I13" i="4"/>
  <c r="I14" i="4"/>
  <c r="I15" i="4"/>
  <c r="I16" i="4"/>
  <c r="I17" i="4"/>
  <c r="I18" i="4"/>
  <c r="I4" i="4"/>
  <c r="A7" i="1"/>
  <c r="A8" i="1"/>
  <c r="A9" i="1"/>
  <c r="A10" i="1"/>
  <c r="A11" i="1"/>
  <c r="A12" i="1"/>
  <c r="A13" i="1"/>
  <c r="L17" i="1" l="1"/>
  <c r="L19" i="1"/>
  <c r="L16" i="1"/>
  <c r="L18" i="1"/>
  <c r="L14" i="1"/>
  <c r="L21" i="1"/>
  <c r="L15" i="1" l="1"/>
  <c r="L20" i="1"/>
  <c r="D7" i="1" l="1"/>
  <c r="L10" i="1" l="1"/>
  <c r="L11" i="1"/>
  <c r="L12" i="1"/>
  <c r="L13" i="1"/>
  <c r="E7" i="1" l="1"/>
  <c r="L9" i="1"/>
  <c r="L8" i="1"/>
  <c r="M9" i="1" l="1"/>
  <c r="M8" i="1"/>
  <c r="L7" i="1"/>
  <c r="M7" i="1" l="1"/>
  <c r="M18" i="1"/>
  <c r="M14" i="1"/>
  <c r="M17" i="1"/>
  <c r="M21" i="1"/>
  <c r="M16" i="1"/>
  <c r="M19" i="1"/>
  <c r="M15" i="1"/>
  <c r="M20" i="1"/>
  <c r="M12" i="1"/>
  <c r="M11" i="1"/>
  <c r="M10" i="1"/>
  <c r="M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00000000-0006-0000-0000-00000100000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<sst xmlns="http://schemas.openxmlformats.org/spreadsheetml/2006/main" count="117" uniqueCount="51">
  <si>
    <t xml:space="preserve">RESPONDENT SUMMARY </t>
  </si>
  <si>
    <t>Total Score</t>
  </si>
  <si>
    <t>Evaluator 5</t>
  </si>
  <si>
    <t>Evaluator 6</t>
  </si>
  <si>
    <t>Evaluator 7</t>
  </si>
  <si>
    <t>Criteria 1</t>
  </si>
  <si>
    <t>Criteria 2</t>
  </si>
  <si>
    <t>Criteria 3</t>
  </si>
  <si>
    <t>Criteria 4</t>
  </si>
  <si>
    <t>Criteria 5</t>
  </si>
  <si>
    <t>Total</t>
  </si>
  <si>
    <t>EVALUATION SUMMARY</t>
  </si>
  <si>
    <t>Average Tech. Score</t>
  </si>
  <si>
    <t>Technical Ranking</t>
  </si>
  <si>
    <t>Total Ranking</t>
  </si>
  <si>
    <t>Technical</t>
  </si>
  <si>
    <t>Summary</t>
  </si>
  <si>
    <t>Adaptive Workforce Solutions</t>
  </si>
  <si>
    <t>Apidel Technologies</t>
  </si>
  <si>
    <t>Changing Technologies Inc</t>
  </si>
  <si>
    <t>Compu-Vision Consulting</t>
  </si>
  <si>
    <t>Fide Staffing</t>
  </si>
  <si>
    <t>Han dba Staff Today</t>
  </si>
  <si>
    <t>Huckeye Health Services</t>
  </si>
  <si>
    <t>Infojini</t>
  </si>
  <si>
    <t>Loyal Staffing Agency</t>
  </si>
  <si>
    <t>Medasource</t>
  </si>
  <si>
    <t>Physician Resources Inc</t>
  </si>
  <si>
    <t>Protouch Nurses Inc</t>
  </si>
  <si>
    <t>R.L. Klein &amp; Associates</t>
  </si>
  <si>
    <t>Recruitment Alley</t>
  </si>
  <si>
    <t>Tryfacta</t>
  </si>
  <si>
    <t xml:space="preserve">RFQ730-24089 Temporary Medical Staffing Services </t>
  </si>
  <si>
    <t>Points (1-5)</t>
  </si>
  <si>
    <t>Criteria 5
Designated point of contact for UH</t>
  </si>
  <si>
    <t>Criteria 4
The providers selected should be available at least for a continuing of 12
months</t>
  </si>
  <si>
    <t>Criteria 3
Should have an adequate roster of healthcare providers to choose from</t>
  </si>
  <si>
    <t>Criteria 2
Availability of a variety of specialties including but not limited to Primary
care, emergency medicine, psychiatry, OB/GYN and Dermatology</t>
  </si>
  <si>
    <t>Criteria 1
Compliance with state of Texas licensing and certifications from all staff</t>
  </si>
  <si>
    <t xml:space="preserve"> Criteria 5</t>
  </si>
  <si>
    <t xml:space="preserve"> Criteria 4</t>
  </si>
  <si>
    <t xml:space="preserve"> Criteria 3</t>
  </si>
  <si>
    <t xml:space="preserve"> Criteria 2</t>
  </si>
  <si>
    <t xml:space="preserve"> Criteria 1</t>
  </si>
  <si>
    <t>By initialing, I agree that I have read and understood the Non Disclosure Agreement.</t>
  </si>
  <si>
    <t>Non Disclosure Agreement</t>
  </si>
  <si>
    <t>See email instructions</t>
  </si>
  <si>
    <t>Evaluation Due Date</t>
  </si>
  <si>
    <t>Evaluator Name</t>
  </si>
  <si>
    <t xml:space="preserve">University of Houston Evaluation Matrix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</si>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</sst>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9"/>
      <name val="Arial"/>
      <family val="2"/>
    </font>
    <font>
      <b/>
      <sz val="10"/>
      <name val="Arial"/>
      <family val="2"/>
    </font>
    <font>
      <sz val="10"/>
      <color theme="1"/>
      <name val="Arial"/>
      <family val="2"/>
    </font>
    <font>
      <b/>
      <sz val="10"/>
      <color rgb="FF000000"/>
      <name val="Arial"/>
      <family val="2"/>
    </font>
    <font>
      <b/>
      <sz val="10"/>
      <color rgb="FFFF0000"/>
      <name val="Arial"/>
      <family val="2"/>
    </font>
    <font>
      <b/>
      <sz val="8"/>
      <name val="Arial"/>
      <family val="2"/>
    </font>
    <font>
      <u/>
      <sz val="11"/>
      <color theme="10"/>
      <name val="Calibri"/>
      <family val="2"/>
      <scheme val="minor"/>
    </font>
    <font>
      <b/>
      <u/>
      <sz val="11"/>
      <color theme="10"/>
      <name val="Calibri"/>
      <family val="2"/>
      <scheme val="minor"/>
    </font>
    <font>
      <b/>
      <sz val="10"/>
      <color theme="1"/>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14999847407452621"/>
        <bgColor indexed="64"/>
      </patternFill>
    </fill>
  </fills>
  <borders count="23">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s>
  <cellStyleXfs count="100">
    <xf numFmtId="0" fontId="0" fillId="0" borderId="0"/>
    <xf numFmtId="44" fontId="13" fillId="0" borderId="0" applyFont="0" applyFill="0" applyBorder="0" applyAlignment="0" applyProtection="0"/>
    <xf numFmtId="0" fontId="13" fillId="0" borderId="0"/>
    <xf numFmtId="0" fontId="10" fillId="0" borderId="0"/>
    <xf numFmtId="0" fontId="10" fillId="0" borderId="0"/>
    <xf numFmtId="0" fontId="13" fillId="2" borderId="1" applyNumberFormat="0" applyFont="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14" fillId="2" borderId="1" applyNumberFormat="0" applyFont="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9"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13" fillId="0" borderId="0"/>
    <xf numFmtId="0" fontId="13" fillId="2" borderId="1" applyNumberFormat="0" applyFont="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3" fillId="0" borderId="0"/>
    <xf numFmtId="0" fontId="1" fillId="0" borderId="0"/>
    <xf numFmtId="0" fontId="46" fillId="0" borderId="0" applyNumberFormat="0" applyFill="0" applyBorder="0" applyAlignment="0" applyProtection="0"/>
  </cellStyleXfs>
  <cellXfs count="83">
    <xf numFmtId="0" fontId="0" fillId="0" borderId="0" xfId="0"/>
    <xf numFmtId="0" fontId="11" fillId="0" borderId="0" xfId="0" applyFont="1"/>
    <xf numFmtId="0" fontId="13" fillId="0" borderId="0" xfId="0" applyFont="1"/>
    <xf numFmtId="0" fontId="11" fillId="0" borderId="0" xfId="0" applyFont="1" applyAlignment="1">
      <alignment horizontal="left"/>
    </xf>
    <xf numFmtId="0" fontId="34" fillId="0" borderId="0" xfId="0" applyFont="1"/>
    <xf numFmtId="0" fontId="35" fillId="0" borderId="0" xfId="0" applyFont="1"/>
    <xf numFmtId="0" fontId="35" fillId="0" borderId="10" xfId="47" applyFont="1" applyBorder="1" applyAlignment="1">
      <alignment horizontal="right"/>
    </xf>
    <xf numFmtId="0" fontId="36" fillId="0" borderId="10" xfId="47" applyFont="1" applyBorder="1" applyAlignment="1">
      <alignment horizontal="right"/>
    </xf>
    <xf numFmtId="0" fontId="36" fillId="0" borderId="0" xfId="0" applyFont="1"/>
    <xf numFmtId="0" fontId="37" fillId="0" borderId="0" xfId="0" applyFont="1" applyAlignment="1">
      <alignment horizontal="left"/>
    </xf>
    <xf numFmtId="0" fontId="37" fillId="25" borderId="0" xfId="0" applyFont="1" applyFill="1"/>
    <xf numFmtId="0" fontId="38" fillId="25" borderId="0" xfId="0" applyFont="1" applyFill="1"/>
    <xf numFmtId="0" fontId="11" fillId="25" borderId="0" xfId="0" applyFont="1" applyFill="1"/>
    <xf numFmtId="0" fontId="12" fillId="25" borderId="0" xfId="0" applyFont="1" applyFill="1"/>
    <xf numFmtId="0" fontId="11" fillId="25" borderId="0" xfId="0" applyFont="1" applyFill="1" applyAlignment="1">
      <alignment horizontal="left" vertical="center"/>
    </xf>
    <xf numFmtId="0" fontId="11" fillId="25" borderId="0" xfId="0" applyFont="1" applyFill="1" applyAlignment="1">
      <alignment horizontal="right" textRotation="90" wrapText="1"/>
    </xf>
    <xf numFmtId="0" fontId="32" fillId="25" borderId="0" xfId="0" applyFont="1" applyFill="1" applyAlignment="1">
      <alignment horizontal="right" textRotation="90" wrapText="1"/>
    </xf>
    <xf numFmtId="0" fontId="11" fillId="25" borderId="0" xfId="0" applyFont="1" applyFill="1" applyAlignment="1">
      <alignment horizontal="center" vertical="center"/>
    </xf>
    <xf numFmtId="4" fontId="12" fillId="25" borderId="11" xfId="0" applyNumberFormat="1" applyFont="1" applyFill="1" applyBorder="1" applyAlignment="1">
      <alignment horizontal="right"/>
    </xf>
    <xf numFmtId="4" fontId="33" fillId="25" borderId="11" xfId="0" applyNumberFormat="1" applyFont="1" applyFill="1" applyBorder="1" applyAlignment="1">
      <alignment horizontal="right"/>
    </xf>
    <xf numFmtId="4" fontId="12" fillId="25" borderId="11" xfId="0" applyNumberFormat="1" applyFont="1" applyFill="1" applyBorder="1"/>
    <xf numFmtId="4" fontId="12" fillId="25" borderId="12" xfId="0" applyNumberFormat="1" applyFont="1" applyFill="1" applyBorder="1"/>
    <xf numFmtId="0" fontId="39" fillId="25" borderId="0" xfId="0" applyFont="1" applyFill="1"/>
    <xf numFmtId="0" fontId="32" fillId="24" borderId="14" xfId="0" applyFont="1" applyFill="1" applyBorder="1" applyAlignment="1">
      <alignment horizontal="right" textRotation="90"/>
    </xf>
    <xf numFmtId="0" fontId="33" fillId="24" borderId="13" xfId="0" applyFont="1" applyFill="1" applyBorder="1" applyAlignment="1">
      <alignment horizontal="right"/>
    </xf>
    <xf numFmtId="0" fontId="34" fillId="0" borderId="10" xfId="47" applyFont="1" applyBorder="1" applyAlignment="1">
      <alignment horizontal="right"/>
    </xf>
    <xf numFmtId="0" fontId="13" fillId="0" borderId="0" xfId="0" applyFont="1" applyAlignment="1">
      <alignment wrapText="1"/>
    </xf>
    <xf numFmtId="0" fontId="40" fillId="0" borderId="0" xfId="0" applyFont="1"/>
    <xf numFmtId="0" fontId="41" fillId="0" borderId="0" xfId="0" applyFont="1"/>
    <xf numFmtId="0" fontId="11" fillId="25" borderId="11" xfId="0" applyFont="1" applyFill="1" applyBorder="1" applyAlignment="1">
      <alignment horizontal="left"/>
    </xf>
    <xf numFmtId="0" fontId="11" fillId="25" borderId="12" xfId="0" applyFont="1" applyFill="1" applyBorder="1" applyAlignment="1">
      <alignment horizontal="left"/>
    </xf>
    <xf numFmtId="0" fontId="12" fillId="25" borderId="0" xfId="0" applyFont="1" applyFill="1" applyAlignment="1">
      <alignment horizontal="right"/>
    </xf>
    <xf numFmtId="4" fontId="12" fillId="25" borderId="0" xfId="0" applyNumberFormat="1" applyFont="1" applyFill="1" applyAlignment="1">
      <alignment horizontal="right"/>
    </xf>
    <xf numFmtId="0" fontId="32" fillId="25" borderId="0" xfId="0" applyFont="1" applyFill="1" applyAlignment="1">
      <alignment horizontal="right" textRotation="90"/>
    </xf>
    <xf numFmtId="0" fontId="33" fillId="25" borderId="0" xfId="0" applyFont="1" applyFill="1" applyAlignment="1">
      <alignment horizontal="right"/>
    </xf>
    <xf numFmtId="0" fontId="11" fillId="26" borderId="12" xfId="0" applyFont="1" applyFill="1" applyBorder="1" applyAlignment="1">
      <alignment horizontal="left"/>
    </xf>
    <xf numFmtId="4" fontId="12" fillId="26" borderId="11" xfId="0" applyNumberFormat="1" applyFont="1" applyFill="1" applyBorder="1" applyAlignment="1">
      <alignment horizontal="right"/>
    </xf>
    <xf numFmtId="4" fontId="33" fillId="26" borderId="11" xfId="0" applyNumberFormat="1" applyFont="1" applyFill="1" applyBorder="1" applyAlignment="1">
      <alignment horizontal="right"/>
    </xf>
    <xf numFmtId="0" fontId="33" fillId="26" borderId="13" xfId="0" applyFont="1" applyFill="1" applyBorder="1" applyAlignment="1">
      <alignment horizontal="right"/>
    </xf>
    <xf numFmtId="0" fontId="12" fillId="26" borderId="0" xfId="0" applyFont="1" applyFill="1"/>
    <xf numFmtId="0" fontId="12" fillId="26" borderId="0" xfId="0" applyFont="1" applyFill="1" applyAlignment="1">
      <alignment horizontal="right"/>
    </xf>
    <xf numFmtId="4" fontId="12" fillId="26" borderId="0" xfId="0" applyNumberFormat="1" applyFont="1" applyFill="1" applyAlignment="1">
      <alignment horizontal="right"/>
    </xf>
    <xf numFmtId="0" fontId="33" fillId="26" borderId="0" xfId="0" applyFont="1" applyFill="1" applyAlignment="1">
      <alignment horizontal="right"/>
    </xf>
    <xf numFmtId="4" fontId="12" fillId="26" borderId="12" xfId="0" applyNumberFormat="1" applyFont="1" applyFill="1" applyBorder="1"/>
    <xf numFmtId="0" fontId="13" fillId="25" borderId="0" xfId="97" applyFill="1"/>
    <xf numFmtId="0" fontId="39" fillId="25" borderId="0" xfId="97" applyFont="1" applyFill="1"/>
    <xf numFmtId="0" fontId="13" fillId="25" borderId="0" xfId="97" applyFill="1" applyAlignment="1">
      <alignment wrapText="1"/>
    </xf>
    <xf numFmtId="0" fontId="34" fillId="25" borderId="0" xfId="97" applyFont="1" applyFill="1"/>
    <xf numFmtId="0" fontId="43" fillId="0" borderId="0" xfId="98" applyFont="1" applyAlignment="1">
      <alignment horizontal="left"/>
    </xf>
    <xf numFmtId="0" fontId="44" fillId="25" borderId="0" xfId="97" applyFont="1" applyFill="1"/>
    <xf numFmtId="0" fontId="13" fillId="25" borderId="10" xfId="97" applyFill="1" applyBorder="1"/>
    <xf numFmtId="0" fontId="13" fillId="27" borderId="15" xfId="97" applyFill="1" applyBorder="1"/>
    <xf numFmtId="0" fontId="13" fillId="27" borderId="0" xfId="97" applyFill="1"/>
    <xf numFmtId="0" fontId="45" fillId="25" borderId="0" xfId="97" applyFont="1" applyFill="1" applyAlignment="1">
      <alignment horizontal="center" wrapText="1"/>
    </xf>
    <xf numFmtId="0" fontId="41" fillId="25" borderId="16" xfId="97" applyFont="1" applyFill="1" applyBorder="1"/>
    <xf numFmtId="0" fontId="45" fillId="25" borderId="0" xfId="97" applyFont="1" applyFill="1" applyAlignment="1">
      <alignment wrapText="1"/>
    </xf>
    <xf numFmtId="0" fontId="13" fillId="25" borderId="0" xfId="97" applyFill="1" applyAlignment="1">
      <alignment horizontal="center"/>
    </xf>
    <xf numFmtId="0" fontId="46" fillId="25" borderId="0" xfId="99" applyFill="1"/>
    <xf numFmtId="0" fontId="13" fillId="28" borderId="22" xfId="97" applyFill="1" applyBorder="1" applyAlignment="1" applyProtection="1">
      <alignment horizontal="center" wrapText="1"/>
      <protection locked="0"/>
    </xf>
    <xf numFmtId="0" fontId="47" fillId="25" borderId="0" xfId="99" applyFont="1" applyFill="1" applyAlignment="1">
      <alignment wrapText="1"/>
    </xf>
    <xf numFmtId="0" fontId="42" fillId="25" borderId="0" xfId="98" applyFont="1" applyFill="1"/>
    <xf numFmtId="0" fontId="48" fillId="25" borderId="0" xfId="98" applyFont="1" applyFill="1" applyAlignment="1">
      <alignment horizontal="left"/>
    </xf>
    <xf numFmtId="0" fontId="12" fillId="25" borderId="0" xfId="97" applyFont="1" applyFill="1"/>
    <xf numFmtId="0" fontId="11" fillId="25" borderId="0" xfId="97" applyFont="1" applyFill="1" applyAlignment="1">
      <alignment wrapText="1"/>
    </xf>
    <xf numFmtId="0" fontId="35" fillId="0" borderId="10" xfId="47" applyFont="1" applyBorder="1" applyAlignment="1">
      <alignment horizontal="left"/>
    </xf>
    <xf numFmtId="0" fontId="37" fillId="25" borderId="0" xfId="0" applyFont="1" applyFill="1" applyAlignment="1">
      <alignment horizontal="right"/>
    </xf>
    <xf numFmtId="0" fontId="37" fillId="25" borderId="0" xfId="0" applyFont="1" applyFill="1" applyAlignment="1">
      <alignment horizontal="left"/>
    </xf>
    <xf numFmtId="0" fontId="13" fillId="28" borderId="16" xfId="97" applyFill="1" applyBorder="1" applyAlignment="1" applyProtection="1">
      <alignment horizontal="center"/>
      <protection locked="0"/>
    </xf>
    <xf numFmtId="0" fontId="39" fillId="25" borderId="21" xfId="97" applyFont="1" applyFill="1" applyBorder="1" applyAlignment="1">
      <alignment horizontal="left" vertical="top" wrapText="1"/>
    </xf>
    <xf numFmtId="0" fontId="39" fillId="25" borderId="20" xfId="97" applyFont="1" applyFill="1" applyBorder="1" applyAlignment="1">
      <alignment horizontal="left" vertical="top" wrapText="1"/>
    </xf>
    <xf numFmtId="0" fontId="39" fillId="25" borderId="19" xfId="97" applyFont="1" applyFill="1" applyBorder="1" applyAlignment="1">
      <alignment horizontal="left" vertical="top" wrapText="1"/>
    </xf>
    <xf numFmtId="0" fontId="41" fillId="29" borderId="21" xfId="97" applyFont="1" applyFill="1" applyBorder="1" applyAlignment="1">
      <alignment horizontal="left"/>
    </xf>
    <xf numFmtId="0" fontId="41" fillId="29" borderId="20" xfId="97" applyFont="1" applyFill="1" applyBorder="1" applyAlignment="1">
      <alignment horizontal="left"/>
    </xf>
    <xf numFmtId="0" fontId="41" fillId="29" borderId="19" xfId="97" applyFont="1" applyFill="1" applyBorder="1" applyAlignment="1">
      <alignment horizontal="left"/>
    </xf>
    <xf numFmtId="0" fontId="45" fillId="24" borderId="18" xfId="97" applyFont="1" applyFill="1" applyBorder="1" applyAlignment="1">
      <alignment horizontal="center" wrapText="1"/>
    </xf>
    <xf numFmtId="0" fontId="45" fillId="24" borderId="15" xfId="97" applyFont="1" applyFill="1" applyBorder="1" applyAlignment="1">
      <alignment horizontal="center" wrapText="1"/>
    </xf>
    <xf numFmtId="0" fontId="45" fillId="24" borderId="17" xfId="97" applyFont="1" applyFill="1" applyBorder="1" applyAlignment="1">
      <alignment horizontal="center" wrapText="1"/>
    </xf>
    <xf numFmtId="0" fontId="11" fillId="25" borderId="0" xfId="97" applyFont="1" applyFill="1" applyAlignment="1">
      <alignment horizontal="left" wrapText="1"/>
    </xf>
    <xf numFmtId="0" fontId="13" fillId="28" borderId="0" xfId="98" applyFont="1" applyFill="1" applyAlignment="1" applyProtection="1">
      <alignment horizontal="center"/>
      <protection locked="0"/>
    </xf>
    <xf numFmtId="164" fontId="42" fillId="0" borderId="0" xfId="98" applyNumberFormat="1" applyFont="1" applyAlignment="1">
      <alignment horizontal="center"/>
    </xf>
    <xf numFmtId="0" fontId="11" fillId="0" borderId="0" xfId="97" applyFont="1" applyAlignment="1">
      <alignment horizontal="left"/>
    </xf>
    <xf numFmtId="0" fontId="47" fillId="25" borderId="0" xfId="99" applyFont="1" applyFill="1" applyAlignment="1">
      <alignment horizontal="left" wrapText="1"/>
    </xf>
    <xf numFmtId="0" fontId="34" fillId="25" borderId="0" xfId="97" applyFont="1" applyFill="1" applyAlignment="1">
      <alignment horizontal="left" wrapText="1"/>
    </xf>
  </cellXfs>
  <cellStyles count="10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xfId="99" builtinId="8"/>
    <cellStyle name="Input 2" xfId="81" xr:uid="{00000000-0005-0000-0000-000043000000}"/>
    <cellStyle name="Input 3" xfId="39" xr:uid="{00000000-0005-0000-0000-000044000000}"/>
    <cellStyle name="Linked Cell 2" xfId="82" xr:uid="{00000000-0005-0000-0000-000045000000}"/>
    <cellStyle name="Linked Cell 3" xfId="40" xr:uid="{00000000-0005-0000-0000-000046000000}"/>
    <cellStyle name="Neutral 2" xfId="83" xr:uid="{00000000-0005-0000-0000-000047000000}"/>
    <cellStyle name="Neutral 3" xfId="41" xr:uid="{00000000-0005-0000-0000-000048000000}"/>
    <cellStyle name="Normal" xfId="0" builtinId="0"/>
    <cellStyle name="Normal 2" xfId="2" xr:uid="{00000000-0005-0000-0000-00004A000000}"/>
    <cellStyle name="Normal 3" xfId="3" xr:uid="{00000000-0005-0000-0000-00004B000000}"/>
    <cellStyle name="Normal 3 2" xfId="88" xr:uid="{00000000-0005-0000-0000-00004C000000}"/>
    <cellStyle name="Normal 4" xfId="4" xr:uid="{00000000-0005-0000-0000-00004D000000}"/>
    <cellStyle name="Normal 4 2" xfId="47" xr:uid="{00000000-0005-0000-0000-00004E000000}"/>
    <cellStyle name="Normal 4 3" xfId="90" xr:uid="{00000000-0005-0000-0000-00004F000000}"/>
    <cellStyle name="Normal 4 4" xfId="91" xr:uid="{00000000-0005-0000-0000-000050000000}"/>
    <cellStyle name="Normal 4 5" xfId="92" xr:uid="{00000000-0005-0000-0000-000051000000}"/>
    <cellStyle name="Normal 4 6" xfId="93" xr:uid="{00000000-0005-0000-0000-000052000000}"/>
    <cellStyle name="Normal 4 7" xfId="94" xr:uid="{00000000-0005-0000-0000-000053000000}"/>
    <cellStyle name="Normal 4 8" xfId="95" xr:uid="{00000000-0005-0000-0000-000054000000}"/>
    <cellStyle name="Normal 4 9" xfId="96" xr:uid="{00000000-0005-0000-0000-000055000000}"/>
    <cellStyle name="Normal 5" xfId="97" xr:uid="{BAB877BA-4C6E-444E-9F27-B5F762E30B8D}"/>
    <cellStyle name="Normal 6" xfId="98" xr:uid="{FDF42FD1-E7AA-4507-8496-8BC4E8F17A28}"/>
    <cellStyle name="Note 2" xfId="5" xr:uid="{00000000-0005-0000-0000-000056000000}"/>
    <cellStyle name="Note 3" xfId="89" xr:uid="{00000000-0005-0000-0000-000057000000}"/>
    <cellStyle name="Note 4" xfId="42" xr:uid="{00000000-0005-0000-0000-000058000000}"/>
    <cellStyle name="Output 2" xfId="84" xr:uid="{00000000-0005-0000-0000-000059000000}"/>
    <cellStyle name="Output 3" xfId="43" xr:uid="{00000000-0005-0000-0000-00005A000000}"/>
    <cellStyle name="Title 2" xfId="85" xr:uid="{00000000-0005-0000-0000-00005B000000}"/>
    <cellStyle name="Title 3" xfId="44" xr:uid="{00000000-0005-0000-0000-00005C000000}"/>
    <cellStyle name="Total 2" xfId="86" xr:uid="{00000000-0005-0000-0000-00005D000000}"/>
    <cellStyle name="Total 3" xfId="45" xr:uid="{00000000-0005-0000-0000-00005E000000}"/>
    <cellStyle name="Warning Text 2" xfId="87" xr:uid="{00000000-0005-0000-0000-00005F000000}"/>
    <cellStyle name="Warning Text 3" xfId="46"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a16="http://schemas.microsoft.com/office/drawing/2014/main" id="{FEDF9E20-C6F0-47D3-A255-E78F678550BC}"/>
            </a:ext>
          </a:extLst>
        </xdr:cNvPr>
        <xdr:cNvSpPr txBox="1"/>
      </xdr:nvSpPr>
      <xdr:spPr>
        <a:xfrm>
          <a:off x="67341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0"/>
  <sheetViews>
    <sheetView workbookViewId="0">
      <selection activeCell="A22" sqref="A22"/>
    </sheetView>
  </sheetViews>
  <sheetFormatPr defaultRowHeight="12.75" x14ac:dyDescent="0.2"/>
  <cols>
    <col min="1" max="3" width="9.42578125" customWidth="1"/>
    <col min="4" max="4" width="8.85546875" style="2" customWidth="1"/>
    <col min="5" max="8" width="8.85546875" customWidth="1"/>
    <col min="9" max="9" width="6.42578125" customWidth="1"/>
  </cols>
  <sheetData>
    <row r="1" spans="1:9" ht="15.75" x14ac:dyDescent="0.25">
      <c r="A1" s="9" t="s">
        <v>0</v>
      </c>
      <c r="B1" s="3"/>
      <c r="C1" s="3"/>
      <c r="D1" s="3"/>
      <c r="E1" s="1"/>
      <c r="F1" s="1"/>
      <c r="G1" s="1"/>
      <c r="H1" s="1"/>
      <c r="I1" s="1"/>
    </row>
    <row r="2" spans="1:9" ht="15.75" x14ac:dyDescent="0.25">
      <c r="A2" s="1"/>
    </row>
    <row r="3" spans="1:9" s="2" customFormat="1" x14ac:dyDescent="0.2">
      <c r="A3" s="64"/>
      <c r="B3" s="64"/>
      <c r="C3" s="64"/>
      <c r="D3" s="25" t="s">
        <v>5</v>
      </c>
      <c r="E3" s="6" t="s">
        <v>6</v>
      </c>
      <c r="F3" s="6" t="s">
        <v>7</v>
      </c>
      <c r="G3" s="6" t="s">
        <v>8</v>
      </c>
      <c r="H3" s="6" t="s">
        <v>9</v>
      </c>
      <c r="I3" s="7" t="s">
        <v>10</v>
      </c>
    </row>
    <row r="4" spans="1:9" x14ac:dyDescent="0.2">
      <c r="A4" s="27" t="s">
        <v>17</v>
      </c>
      <c r="B4" s="27"/>
      <c r="C4" s="4"/>
      <c r="D4" s="4">
        <v>30</v>
      </c>
      <c r="E4" s="4">
        <v>12</v>
      </c>
      <c r="F4" s="4">
        <v>12</v>
      </c>
      <c r="G4" s="5">
        <v>12</v>
      </c>
      <c r="H4" s="5">
        <v>10</v>
      </c>
      <c r="I4" s="8">
        <f>SUM(D4:H4)</f>
        <v>76</v>
      </c>
    </row>
    <row r="5" spans="1:9" x14ac:dyDescent="0.2">
      <c r="A5" s="27" t="s">
        <v>18</v>
      </c>
      <c r="B5" s="27"/>
      <c r="C5" s="4"/>
      <c r="D5" s="4">
        <v>30</v>
      </c>
      <c r="E5" s="4">
        <v>16</v>
      </c>
      <c r="F5" s="4">
        <v>16</v>
      </c>
      <c r="G5" s="5">
        <v>16</v>
      </c>
      <c r="H5" s="5">
        <v>10</v>
      </c>
      <c r="I5" s="8">
        <f t="shared" ref="I5:I18" si="0">SUM(D5:H5)</f>
        <v>88</v>
      </c>
    </row>
    <row r="6" spans="1:9" x14ac:dyDescent="0.2">
      <c r="A6" s="27" t="s">
        <v>19</v>
      </c>
      <c r="B6" s="27"/>
      <c r="C6" s="4"/>
      <c r="D6" s="4">
        <v>30</v>
      </c>
      <c r="E6" s="4">
        <v>20</v>
      </c>
      <c r="F6" s="4">
        <v>20</v>
      </c>
      <c r="G6" s="5">
        <v>20</v>
      </c>
      <c r="H6" s="5">
        <v>10</v>
      </c>
      <c r="I6" s="8">
        <f t="shared" si="0"/>
        <v>100</v>
      </c>
    </row>
    <row r="7" spans="1:9" x14ac:dyDescent="0.2">
      <c r="A7" s="27" t="s">
        <v>20</v>
      </c>
      <c r="B7" s="27"/>
      <c r="C7" s="4"/>
      <c r="D7" s="4">
        <v>30</v>
      </c>
      <c r="E7" s="4">
        <v>12</v>
      </c>
      <c r="F7" s="4">
        <v>12</v>
      </c>
      <c r="G7" s="5">
        <v>12</v>
      </c>
      <c r="H7" s="5">
        <v>10</v>
      </c>
      <c r="I7" s="8">
        <f t="shared" si="0"/>
        <v>76</v>
      </c>
    </row>
    <row r="8" spans="1:9" x14ac:dyDescent="0.2">
      <c r="A8" s="27" t="s">
        <v>21</v>
      </c>
      <c r="B8" s="27"/>
      <c r="C8" s="4"/>
      <c r="D8" s="4">
        <v>30</v>
      </c>
      <c r="E8" s="4">
        <v>8</v>
      </c>
      <c r="F8" s="4">
        <v>8</v>
      </c>
      <c r="G8" s="5">
        <v>8</v>
      </c>
      <c r="H8" s="5">
        <v>10</v>
      </c>
      <c r="I8" s="8">
        <f t="shared" si="0"/>
        <v>64</v>
      </c>
    </row>
    <row r="9" spans="1:9" x14ac:dyDescent="0.2">
      <c r="A9" s="27" t="s">
        <v>22</v>
      </c>
      <c r="B9" s="27"/>
      <c r="C9" s="4"/>
      <c r="D9" s="4">
        <v>30</v>
      </c>
      <c r="E9" s="4">
        <v>20</v>
      </c>
      <c r="F9" s="4">
        <v>20</v>
      </c>
      <c r="G9" s="5">
        <v>20</v>
      </c>
      <c r="H9" s="5">
        <v>10</v>
      </c>
      <c r="I9" s="8">
        <f t="shared" si="0"/>
        <v>100</v>
      </c>
    </row>
    <row r="10" spans="1:9" x14ac:dyDescent="0.2">
      <c r="A10" s="27" t="s">
        <v>23</v>
      </c>
      <c r="B10" s="27"/>
      <c r="C10" s="4"/>
      <c r="D10" s="4">
        <v>30</v>
      </c>
      <c r="E10" s="4">
        <v>20</v>
      </c>
      <c r="F10" s="4">
        <v>20</v>
      </c>
      <c r="G10" s="5">
        <v>20</v>
      </c>
      <c r="H10" s="5">
        <v>10</v>
      </c>
      <c r="I10" s="8">
        <f t="shared" si="0"/>
        <v>100</v>
      </c>
    </row>
    <row r="11" spans="1:9" x14ac:dyDescent="0.2">
      <c r="A11" s="28" t="s">
        <v>24</v>
      </c>
      <c r="B11" s="28"/>
      <c r="D11" s="4">
        <v>30</v>
      </c>
      <c r="E11" s="4">
        <v>16</v>
      </c>
      <c r="F11" s="4">
        <v>16</v>
      </c>
      <c r="G11" s="5">
        <v>16</v>
      </c>
      <c r="H11" s="5">
        <v>10</v>
      </c>
      <c r="I11" s="8">
        <f t="shared" si="0"/>
        <v>88</v>
      </c>
    </row>
    <row r="12" spans="1:9" x14ac:dyDescent="0.2">
      <c r="A12" s="28" t="s">
        <v>25</v>
      </c>
      <c r="B12" s="28"/>
      <c r="D12" s="4">
        <v>30</v>
      </c>
      <c r="E12" s="4">
        <v>20</v>
      </c>
      <c r="F12" s="4">
        <v>20</v>
      </c>
      <c r="G12" s="5">
        <v>20</v>
      </c>
      <c r="H12" s="5">
        <v>10</v>
      </c>
      <c r="I12" s="8">
        <f t="shared" si="0"/>
        <v>100</v>
      </c>
    </row>
    <row r="13" spans="1:9" x14ac:dyDescent="0.2">
      <c r="A13" s="28" t="s">
        <v>26</v>
      </c>
      <c r="B13" s="28"/>
      <c r="D13" s="4">
        <v>30</v>
      </c>
      <c r="E13" s="4">
        <v>20</v>
      </c>
      <c r="F13" s="4">
        <v>20</v>
      </c>
      <c r="G13" s="5">
        <v>20</v>
      </c>
      <c r="H13" s="5">
        <v>10</v>
      </c>
      <c r="I13" s="8">
        <f t="shared" si="0"/>
        <v>100</v>
      </c>
    </row>
    <row r="14" spans="1:9" x14ac:dyDescent="0.2">
      <c r="A14" s="28" t="s">
        <v>27</v>
      </c>
      <c r="B14" s="28"/>
      <c r="D14" s="4">
        <v>30</v>
      </c>
      <c r="E14" s="4">
        <v>20</v>
      </c>
      <c r="F14" s="4">
        <v>20</v>
      </c>
      <c r="G14" s="5">
        <v>20</v>
      </c>
      <c r="H14" s="5">
        <v>10</v>
      </c>
      <c r="I14" s="8">
        <f t="shared" si="0"/>
        <v>100</v>
      </c>
    </row>
    <row r="15" spans="1:9" x14ac:dyDescent="0.2">
      <c r="A15" s="28" t="s">
        <v>28</v>
      </c>
      <c r="B15" s="28"/>
      <c r="D15" s="4">
        <v>30</v>
      </c>
      <c r="E15" s="4">
        <v>20</v>
      </c>
      <c r="F15" s="4">
        <v>20</v>
      </c>
      <c r="G15" s="5">
        <v>20</v>
      </c>
      <c r="H15" s="5">
        <v>10</v>
      </c>
      <c r="I15" s="8">
        <f t="shared" si="0"/>
        <v>100</v>
      </c>
    </row>
    <row r="16" spans="1:9" x14ac:dyDescent="0.2">
      <c r="A16" s="28" t="s">
        <v>29</v>
      </c>
      <c r="B16" s="28"/>
      <c r="D16" s="4">
        <v>30</v>
      </c>
      <c r="E16" s="4">
        <v>8</v>
      </c>
      <c r="F16" s="4">
        <v>12</v>
      </c>
      <c r="G16" s="5">
        <v>12</v>
      </c>
      <c r="H16" s="5">
        <v>6</v>
      </c>
      <c r="I16" s="8">
        <f t="shared" si="0"/>
        <v>68</v>
      </c>
    </row>
    <row r="17" spans="1:9" x14ac:dyDescent="0.2">
      <c r="A17" s="28" t="s">
        <v>30</v>
      </c>
      <c r="B17" s="28"/>
      <c r="D17" s="4">
        <v>30</v>
      </c>
      <c r="E17" s="4">
        <v>12</v>
      </c>
      <c r="F17" s="4">
        <v>12</v>
      </c>
      <c r="G17" s="5">
        <v>12</v>
      </c>
      <c r="H17" s="5">
        <v>6</v>
      </c>
      <c r="I17" s="8">
        <f t="shared" si="0"/>
        <v>72</v>
      </c>
    </row>
    <row r="18" spans="1:9" x14ac:dyDescent="0.2">
      <c r="A18" s="28" t="s">
        <v>31</v>
      </c>
      <c r="B18" s="28"/>
      <c r="D18" s="4">
        <v>30</v>
      </c>
      <c r="E18" s="4">
        <v>16</v>
      </c>
      <c r="F18" s="4">
        <v>16</v>
      </c>
      <c r="G18" s="5">
        <v>16</v>
      </c>
      <c r="H18" s="5">
        <v>8</v>
      </c>
      <c r="I18" s="8">
        <f t="shared" si="0"/>
        <v>86</v>
      </c>
    </row>
    <row r="20" spans="1:9" x14ac:dyDescent="0.2">
      <c r="D20" s="26"/>
    </row>
  </sheetData>
  <mergeCells count="1">
    <mergeCell ref="A3:C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0"/>
  <sheetViews>
    <sheetView workbookViewId="0">
      <selection activeCell="A20" sqref="A20"/>
    </sheetView>
  </sheetViews>
  <sheetFormatPr defaultRowHeight="12.75" x14ac:dyDescent="0.2"/>
  <cols>
    <col min="1" max="3" width="9.42578125" customWidth="1"/>
    <col min="4" max="4" width="8.85546875" style="2" customWidth="1"/>
    <col min="5" max="8" width="8.85546875" customWidth="1"/>
    <col min="9" max="9" width="6.42578125" customWidth="1"/>
  </cols>
  <sheetData>
    <row r="1" spans="1:9" ht="15.75" x14ac:dyDescent="0.25">
      <c r="A1" s="9" t="s">
        <v>0</v>
      </c>
      <c r="B1" s="3"/>
      <c r="C1" s="3"/>
      <c r="D1" s="3"/>
      <c r="E1" s="1"/>
      <c r="F1" s="1"/>
      <c r="G1" s="1"/>
      <c r="H1" s="1"/>
      <c r="I1" s="1"/>
    </row>
    <row r="2" spans="1:9" ht="15.75" x14ac:dyDescent="0.25">
      <c r="A2" s="1"/>
    </row>
    <row r="3" spans="1:9" s="2" customFormat="1" x14ac:dyDescent="0.2">
      <c r="A3" s="64"/>
      <c r="B3" s="64"/>
      <c r="C3" s="64"/>
      <c r="D3" s="25" t="s">
        <v>5</v>
      </c>
      <c r="E3" s="6" t="s">
        <v>6</v>
      </c>
      <c r="F3" s="6" t="s">
        <v>7</v>
      </c>
      <c r="G3" s="6" t="s">
        <v>8</v>
      </c>
      <c r="H3" s="6" t="s">
        <v>9</v>
      </c>
      <c r="I3" s="7" t="s">
        <v>10</v>
      </c>
    </row>
    <row r="4" spans="1:9" x14ac:dyDescent="0.2">
      <c r="A4" s="27" t="s">
        <v>17</v>
      </c>
      <c r="B4" s="27"/>
      <c r="C4" s="4"/>
      <c r="D4" s="4">
        <v>18</v>
      </c>
      <c r="E4" s="4">
        <v>8</v>
      </c>
      <c r="F4" s="4">
        <v>8</v>
      </c>
      <c r="G4" s="5">
        <v>8</v>
      </c>
      <c r="H4" s="5">
        <v>6</v>
      </c>
      <c r="I4" s="8">
        <f>SUM(D4:H4)</f>
        <v>48</v>
      </c>
    </row>
    <row r="5" spans="1:9" x14ac:dyDescent="0.2">
      <c r="A5" s="27" t="s">
        <v>18</v>
      </c>
      <c r="B5" s="27"/>
      <c r="C5" s="4"/>
      <c r="D5" s="4">
        <v>18</v>
      </c>
      <c r="E5" s="4">
        <v>8</v>
      </c>
      <c r="F5" s="4">
        <v>8</v>
      </c>
      <c r="G5" s="5">
        <v>8</v>
      </c>
      <c r="H5" s="5">
        <v>4</v>
      </c>
      <c r="I5" s="8">
        <f t="shared" ref="I5:I18" si="0">SUM(D5:H5)</f>
        <v>46</v>
      </c>
    </row>
    <row r="6" spans="1:9" x14ac:dyDescent="0.2">
      <c r="A6" s="27" t="s">
        <v>19</v>
      </c>
      <c r="B6" s="27"/>
      <c r="C6" s="4"/>
      <c r="D6" s="4">
        <v>18</v>
      </c>
      <c r="E6" s="4">
        <v>12</v>
      </c>
      <c r="F6" s="4">
        <v>12</v>
      </c>
      <c r="G6" s="5">
        <v>12</v>
      </c>
      <c r="H6" s="5">
        <v>6</v>
      </c>
      <c r="I6" s="8">
        <f t="shared" si="0"/>
        <v>60</v>
      </c>
    </row>
    <row r="7" spans="1:9" x14ac:dyDescent="0.2">
      <c r="A7" s="27" t="s">
        <v>20</v>
      </c>
      <c r="B7" s="27"/>
      <c r="C7" s="4"/>
      <c r="D7" s="4">
        <v>18</v>
      </c>
      <c r="E7" s="4">
        <v>8</v>
      </c>
      <c r="F7" s="4">
        <v>8</v>
      </c>
      <c r="G7" s="5">
        <v>8</v>
      </c>
      <c r="H7" s="5">
        <v>4</v>
      </c>
      <c r="I7" s="8">
        <f t="shared" si="0"/>
        <v>46</v>
      </c>
    </row>
    <row r="8" spans="1:9" x14ac:dyDescent="0.2">
      <c r="A8" s="27" t="s">
        <v>21</v>
      </c>
      <c r="B8" s="27"/>
      <c r="C8" s="4"/>
      <c r="D8" s="4">
        <v>18</v>
      </c>
      <c r="E8" s="4">
        <v>8</v>
      </c>
      <c r="F8" s="4">
        <v>8</v>
      </c>
      <c r="G8" s="5">
        <v>8</v>
      </c>
      <c r="H8" s="5">
        <v>6</v>
      </c>
      <c r="I8" s="8">
        <f t="shared" si="0"/>
        <v>48</v>
      </c>
    </row>
    <row r="9" spans="1:9" x14ac:dyDescent="0.2">
      <c r="A9" s="27" t="s">
        <v>22</v>
      </c>
      <c r="B9" s="27"/>
      <c r="C9" s="4"/>
      <c r="D9" s="4">
        <v>18</v>
      </c>
      <c r="E9" s="4">
        <v>12</v>
      </c>
      <c r="F9" s="4">
        <v>12</v>
      </c>
      <c r="G9" s="5">
        <v>12</v>
      </c>
      <c r="H9" s="5">
        <v>6</v>
      </c>
      <c r="I9" s="8">
        <f t="shared" si="0"/>
        <v>60</v>
      </c>
    </row>
    <row r="10" spans="1:9" x14ac:dyDescent="0.2">
      <c r="A10" s="27" t="s">
        <v>23</v>
      </c>
      <c r="B10" s="27"/>
      <c r="C10" s="4"/>
      <c r="D10" s="4">
        <v>18</v>
      </c>
      <c r="E10" s="4">
        <v>8</v>
      </c>
      <c r="F10" s="4">
        <v>8</v>
      </c>
      <c r="G10" s="5">
        <v>12</v>
      </c>
      <c r="H10" s="5">
        <v>4</v>
      </c>
      <c r="I10" s="8">
        <f t="shared" si="0"/>
        <v>50</v>
      </c>
    </row>
    <row r="11" spans="1:9" x14ac:dyDescent="0.2">
      <c r="A11" s="28" t="s">
        <v>24</v>
      </c>
      <c r="B11" s="28"/>
      <c r="D11" s="4">
        <v>18</v>
      </c>
      <c r="E11" s="4">
        <v>12</v>
      </c>
      <c r="F11" s="4">
        <v>12</v>
      </c>
      <c r="G11" s="5">
        <v>12</v>
      </c>
      <c r="H11" s="5">
        <v>6</v>
      </c>
      <c r="I11" s="8">
        <f t="shared" si="0"/>
        <v>60</v>
      </c>
    </row>
    <row r="12" spans="1:9" x14ac:dyDescent="0.2">
      <c r="A12" s="28" t="s">
        <v>25</v>
      </c>
      <c r="B12" s="28"/>
      <c r="D12" s="4">
        <v>18</v>
      </c>
      <c r="E12" s="4">
        <v>8</v>
      </c>
      <c r="F12" s="4">
        <v>8</v>
      </c>
      <c r="G12" s="5">
        <v>8</v>
      </c>
      <c r="H12" s="5">
        <v>4</v>
      </c>
      <c r="I12" s="8">
        <f t="shared" si="0"/>
        <v>46</v>
      </c>
    </row>
    <row r="13" spans="1:9" x14ac:dyDescent="0.2">
      <c r="A13" s="28" t="s">
        <v>26</v>
      </c>
      <c r="B13" s="28"/>
      <c r="D13" s="4">
        <v>18</v>
      </c>
      <c r="E13" s="4">
        <v>8</v>
      </c>
      <c r="F13" s="4">
        <v>12</v>
      </c>
      <c r="G13" s="5">
        <v>8</v>
      </c>
      <c r="H13" s="5">
        <v>6</v>
      </c>
      <c r="I13" s="8">
        <f t="shared" si="0"/>
        <v>52</v>
      </c>
    </row>
    <row r="14" spans="1:9" x14ac:dyDescent="0.2">
      <c r="A14" s="28" t="s">
        <v>27</v>
      </c>
      <c r="B14" s="28"/>
      <c r="D14" s="4">
        <v>24</v>
      </c>
      <c r="E14" s="4">
        <v>12</v>
      </c>
      <c r="F14" s="4">
        <v>16</v>
      </c>
      <c r="G14" s="5">
        <v>16</v>
      </c>
      <c r="H14" s="5">
        <v>6</v>
      </c>
      <c r="I14" s="8">
        <f t="shared" si="0"/>
        <v>74</v>
      </c>
    </row>
    <row r="15" spans="1:9" x14ac:dyDescent="0.2">
      <c r="A15" s="28" t="s">
        <v>28</v>
      </c>
      <c r="B15" s="28"/>
      <c r="D15" s="4">
        <v>18</v>
      </c>
      <c r="E15" s="4">
        <v>8</v>
      </c>
      <c r="F15" s="4">
        <v>8</v>
      </c>
      <c r="G15" s="5">
        <v>8</v>
      </c>
      <c r="H15" s="5">
        <v>4</v>
      </c>
      <c r="I15" s="8">
        <f t="shared" si="0"/>
        <v>46</v>
      </c>
    </row>
    <row r="16" spans="1:9" x14ac:dyDescent="0.2">
      <c r="A16" s="28" t="s">
        <v>29</v>
      </c>
      <c r="B16" s="28"/>
      <c r="D16" s="4">
        <v>18</v>
      </c>
      <c r="E16" s="4">
        <v>8</v>
      </c>
      <c r="F16" s="4">
        <v>8</v>
      </c>
      <c r="G16" s="5">
        <v>8</v>
      </c>
      <c r="H16" s="5">
        <v>6</v>
      </c>
      <c r="I16" s="8">
        <f t="shared" si="0"/>
        <v>48</v>
      </c>
    </row>
    <row r="17" spans="1:9" x14ac:dyDescent="0.2">
      <c r="A17" s="28" t="s">
        <v>30</v>
      </c>
      <c r="B17" s="28"/>
      <c r="D17" s="4">
        <v>18</v>
      </c>
      <c r="E17" s="4">
        <v>12</v>
      </c>
      <c r="F17" s="4">
        <v>12</v>
      </c>
      <c r="G17" s="5">
        <v>12</v>
      </c>
      <c r="H17" s="5">
        <v>6</v>
      </c>
      <c r="I17" s="8">
        <f t="shared" si="0"/>
        <v>60</v>
      </c>
    </row>
    <row r="18" spans="1:9" x14ac:dyDescent="0.2">
      <c r="A18" s="28" t="s">
        <v>31</v>
      </c>
      <c r="B18" s="28"/>
      <c r="D18" s="4">
        <v>18</v>
      </c>
      <c r="E18" s="4">
        <v>8</v>
      </c>
      <c r="F18" s="4">
        <v>8</v>
      </c>
      <c r="G18" s="5">
        <v>8</v>
      </c>
      <c r="H18" s="5">
        <v>6</v>
      </c>
      <c r="I18" s="8">
        <f t="shared" si="0"/>
        <v>48</v>
      </c>
    </row>
    <row r="20" spans="1:9" x14ac:dyDescent="0.2">
      <c r="D20" s="26"/>
    </row>
  </sheetData>
  <mergeCells count="1">
    <mergeCell ref="A3:C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I21"/>
  <sheetViews>
    <sheetView workbookViewId="0">
      <selection activeCell="A22" sqref="A22"/>
    </sheetView>
  </sheetViews>
  <sheetFormatPr defaultRowHeight="12.75" x14ac:dyDescent="0.2"/>
  <cols>
    <col min="1" max="3" width="9.42578125" customWidth="1"/>
    <col min="4" max="4" width="8.85546875" style="2" customWidth="1"/>
    <col min="5" max="8" width="8.85546875" customWidth="1"/>
    <col min="9" max="9" width="6.42578125" customWidth="1"/>
  </cols>
  <sheetData>
    <row r="1" spans="1:9" ht="15.75" x14ac:dyDescent="0.25">
      <c r="A1" s="9" t="s">
        <v>0</v>
      </c>
      <c r="B1" s="3"/>
      <c r="C1" s="3"/>
      <c r="D1" s="3"/>
      <c r="E1" s="1"/>
      <c r="F1" s="1"/>
      <c r="G1" s="1"/>
      <c r="H1" s="1"/>
      <c r="I1" s="1"/>
    </row>
    <row r="2" spans="1:9" ht="15.75" x14ac:dyDescent="0.25">
      <c r="A2" s="1"/>
    </row>
    <row r="3" spans="1:9" s="2" customFormat="1" x14ac:dyDescent="0.2">
      <c r="A3" s="64"/>
      <c r="B3" s="64"/>
      <c r="C3" s="64"/>
      <c r="D3" s="25" t="s">
        <v>5</v>
      </c>
      <c r="E3" s="6" t="s">
        <v>6</v>
      </c>
      <c r="F3" s="6" t="s">
        <v>7</v>
      </c>
      <c r="G3" s="6" t="s">
        <v>8</v>
      </c>
      <c r="H3" s="6" t="s">
        <v>9</v>
      </c>
      <c r="I3" s="7" t="s">
        <v>10</v>
      </c>
    </row>
    <row r="4" spans="1:9" x14ac:dyDescent="0.2">
      <c r="A4" s="27" t="s">
        <v>17</v>
      </c>
      <c r="B4" s="27"/>
      <c r="C4" s="4"/>
      <c r="D4" s="4">
        <v>24</v>
      </c>
      <c r="E4" s="4">
        <v>12</v>
      </c>
      <c r="F4" s="4">
        <v>12</v>
      </c>
      <c r="G4" s="5">
        <v>12</v>
      </c>
      <c r="H4" s="5">
        <v>8</v>
      </c>
      <c r="I4" s="8">
        <f>SUM(D4:H4)</f>
        <v>68</v>
      </c>
    </row>
    <row r="5" spans="1:9" x14ac:dyDescent="0.2">
      <c r="A5" s="27" t="s">
        <v>18</v>
      </c>
      <c r="B5" s="27"/>
      <c r="C5" s="4"/>
      <c r="D5" s="4">
        <v>24</v>
      </c>
      <c r="E5" s="4">
        <v>12</v>
      </c>
      <c r="F5" s="4">
        <v>12</v>
      </c>
      <c r="G5" s="5">
        <v>16</v>
      </c>
      <c r="H5" s="5">
        <v>8</v>
      </c>
      <c r="I5" s="8">
        <f t="shared" ref="I5:I18" si="0">SUM(D5:H5)</f>
        <v>72</v>
      </c>
    </row>
    <row r="6" spans="1:9" x14ac:dyDescent="0.2">
      <c r="A6" s="27" t="s">
        <v>19</v>
      </c>
      <c r="B6" s="27"/>
      <c r="C6" s="4"/>
      <c r="D6" s="4">
        <v>18</v>
      </c>
      <c r="E6" s="4">
        <v>16</v>
      </c>
      <c r="F6" s="4">
        <v>16</v>
      </c>
      <c r="G6" s="5">
        <v>12</v>
      </c>
      <c r="H6" s="5">
        <v>8</v>
      </c>
      <c r="I6" s="8">
        <f t="shared" si="0"/>
        <v>70</v>
      </c>
    </row>
    <row r="7" spans="1:9" x14ac:dyDescent="0.2">
      <c r="A7" s="27" t="s">
        <v>20</v>
      </c>
      <c r="B7" s="27"/>
      <c r="C7" s="4"/>
      <c r="D7" s="4">
        <v>18</v>
      </c>
      <c r="E7" s="4">
        <v>12</v>
      </c>
      <c r="F7" s="4">
        <v>12</v>
      </c>
      <c r="G7" s="5">
        <v>16</v>
      </c>
      <c r="H7" s="5">
        <v>8</v>
      </c>
      <c r="I7" s="8">
        <f t="shared" si="0"/>
        <v>66</v>
      </c>
    </row>
    <row r="8" spans="1:9" x14ac:dyDescent="0.2">
      <c r="A8" s="27" t="s">
        <v>21</v>
      </c>
      <c r="B8" s="27"/>
      <c r="C8" s="4"/>
      <c r="D8" s="4">
        <v>30</v>
      </c>
      <c r="E8" s="4">
        <v>12</v>
      </c>
      <c r="F8" s="4">
        <v>8</v>
      </c>
      <c r="G8" s="5">
        <v>16</v>
      </c>
      <c r="H8" s="5">
        <v>8</v>
      </c>
      <c r="I8" s="8">
        <f t="shared" si="0"/>
        <v>74</v>
      </c>
    </row>
    <row r="9" spans="1:9" x14ac:dyDescent="0.2">
      <c r="A9" s="27" t="s">
        <v>22</v>
      </c>
      <c r="B9" s="27"/>
      <c r="C9" s="4"/>
      <c r="D9" s="4">
        <v>24</v>
      </c>
      <c r="E9" s="4">
        <v>12</v>
      </c>
      <c r="F9" s="4">
        <v>12</v>
      </c>
      <c r="G9" s="5">
        <v>12</v>
      </c>
      <c r="H9" s="5">
        <v>8</v>
      </c>
      <c r="I9" s="8">
        <f t="shared" si="0"/>
        <v>68</v>
      </c>
    </row>
    <row r="10" spans="1:9" x14ac:dyDescent="0.2">
      <c r="A10" s="27" t="s">
        <v>23</v>
      </c>
      <c r="B10" s="27"/>
      <c r="C10" s="4"/>
      <c r="D10" s="4">
        <v>30</v>
      </c>
      <c r="E10" s="4">
        <v>16</v>
      </c>
      <c r="F10" s="4">
        <v>16</v>
      </c>
      <c r="G10" s="5">
        <v>12</v>
      </c>
      <c r="H10" s="5">
        <v>8</v>
      </c>
      <c r="I10" s="8">
        <f t="shared" si="0"/>
        <v>82</v>
      </c>
    </row>
    <row r="11" spans="1:9" x14ac:dyDescent="0.2">
      <c r="A11" s="28" t="s">
        <v>24</v>
      </c>
      <c r="B11" s="28"/>
      <c r="D11" s="4">
        <v>24</v>
      </c>
      <c r="E11" s="4">
        <v>12</v>
      </c>
      <c r="F11" s="4">
        <v>8</v>
      </c>
      <c r="G11" s="5">
        <v>16</v>
      </c>
      <c r="H11" s="5">
        <v>8</v>
      </c>
      <c r="I11" s="8">
        <f t="shared" si="0"/>
        <v>68</v>
      </c>
    </row>
    <row r="12" spans="1:9" x14ac:dyDescent="0.2">
      <c r="A12" s="28" t="s">
        <v>25</v>
      </c>
      <c r="B12" s="28"/>
      <c r="D12" s="4">
        <v>24</v>
      </c>
      <c r="E12" s="4">
        <v>16</v>
      </c>
      <c r="F12" s="4">
        <v>12</v>
      </c>
      <c r="G12" s="5">
        <v>16</v>
      </c>
      <c r="H12" s="5">
        <v>8</v>
      </c>
      <c r="I12" s="8">
        <f t="shared" si="0"/>
        <v>76</v>
      </c>
    </row>
    <row r="13" spans="1:9" x14ac:dyDescent="0.2">
      <c r="A13" s="28" t="s">
        <v>26</v>
      </c>
      <c r="B13" s="28"/>
      <c r="D13" s="4">
        <v>24</v>
      </c>
      <c r="E13" s="4">
        <v>20</v>
      </c>
      <c r="F13" s="4">
        <v>16</v>
      </c>
      <c r="G13" s="5">
        <v>12</v>
      </c>
      <c r="H13" s="5">
        <v>8</v>
      </c>
      <c r="I13" s="8">
        <f t="shared" si="0"/>
        <v>80</v>
      </c>
    </row>
    <row r="14" spans="1:9" x14ac:dyDescent="0.2">
      <c r="A14" s="28" t="s">
        <v>27</v>
      </c>
      <c r="B14" s="28"/>
      <c r="D14" s="4">
        <v>30</v>
      </c>
      <c r="E14" s="4">
        <v>16</v>
      </c>
      <c r="F14" s="4">
        <v>20</v>
      </c>
      <c r="G14" s="5">
        <v>20</v>
      </c>
      <c r="H14" s="5">
        <v>8</v>
      </c>
      <c r="I14" s="8">
        <f t="shared" si="0"/>
        <v>94</v>
      </c>
    </row>
    <row r="15" spans="1:9" x14ac:dyDescent="0.2">
      <c r="A15" s="28" t="s">
        <v>28</v>
      </c>
      <c r="B15" s="28"/>
      <c r="D15" s="4">
        <v>18</v>
      </c>
      <c r="E15" s="4">
        <v>12</v>
      </c>
      <c r="F15" s="4">
        <v>12</v>
      </c>
      <c r="G15" s="5">
        <v>12</v>
      </c>
      <c r="H15" s="5">
        <v>8</v>
      </c>
      <c r="I15" s="8">
        <f t="shared" si="0"/>
        <v>62</v>
      </c>
    </row>
    <row r="16" spans="1:9" x14ac:dyDescent="0.2">
      <c r="A16" s="28" t="s">
        <v>29</v>
      </c>
      <c r="B16" s="28"/>
      <c r="D16" s="4">
        <v>18</v>
      </c>
      <c r="E16" s="4">
        <v>16</v>
      </c>
      <c r="F16" s="4">
        <v>12</v>
      </c>
      <c r="G16" s="5">
        <v>16</v>
      </c>
      <c r="H16" s="5">
        <v>6</v>
      </c>
      <c r="I16" s="8">
        <f t="shared" si="0"/>
        <v>68</v>
      </c>
    </row>
    <row r="17" spans="1:9" x14ac:dyDescent="0.2">
      <c r="A17" s="28" t="s">
        <v>30</v>
      </c>
      <c r="B17" s="28"/>
      <c r="D17" s="4">
        <v>18</v>
      </c>
      <c r="E17" s="4">
        <v>12</v>
      </c>
      <c r="F17" s="4">
        <v>16</v>
      </c>
      <c r="G17" s="5">
        <v>16</v>
      </c>
      <c r="H17" s="5">
        <v>6</v>
      </c>
      <c r="I17" s="8">
        <f t="shared" si="0"/>
        <v>68</v>
      </c>
    </row>
    <row r="18" spans="1:9" x14ac:dyDescent="0.2">
      <c r="A18" s="28" t="s">
        <v>31</v>
      </c>
      <c r="B18" s="28"/>
      <c r="D18" s="4">
        <v>24</v>
      </c>
      <c r="E18" s="4">
        <v>12</v>
      </c>
      <c r="F18" s="4">
        <v>16</v>
      </c>
      <c r="G18" s="5">
        <v>12</v>
      </c>
      <c r="H18" s="5">
        <v>6</v>
      </c>
      <c r="I18" s="8">
        <f t="shared" si="0"/>
        <v>70</v>
      </c>
    </row>
    <row r="20" spans="1:9" x14ac:dyDescent="0.2">
      <c r="D20" s="26"/>
    </row>
    <row r="21" spans="1:9" x14ac:dyDescent="0.2">
      <c r="A21" s="28" t="s">
        <v>50</v>
      </c>
    </row>
  </sheetData>
  <mergeCells count="1">
    <mergeCell ref="A3:C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1"/>
  <sheetViews>
    <sheetView tabSelected="1" zoomScale="85" zoomScaleNormal="85" workbookViewId="0">
      <selection activeCell="A3" sqref="A3:F3"/>
    </sheetView>
  </sheetViews>
  <sheetFormatPr defaultColWidth="9.140625" defaultRowHeight="15" x14ac:dyDescent="0.2"/>
  <cols>
    <col min="1" max="1" width="33" style="13" customWidth="1"/>
    <col min="2" max="2" width="8.5703125" style="13" bestFit="1" customWidth="1"/>
    <col min="3" max="5" width="7.7109375" style="13" customWidth="1"/>
    <col min="6" max="7" width="7.5703125" style="13" customWidth="1"/>
    <col min="8" max="10" width="7.7109375" style="13" customWidth="1"/>
    <col min="11" max="16384" width="9.140625" style="13"/>
  </cols>
  <sheetData>
    <row r="1" spans="1:13" ht="15.75" x14ac:dyDescent="0.25">
      <c r="A1" s="10" t="s">
        <v>11</v>
      </c>
      <c r="B1" s="10"/>
      <c r="C1" s="10"/>
      <c r="D1" s="10"/>
      <c r="E1" s="10"/>
      <c r="F1" s="10"/>
      <c r="G1" s="12"/>
      <c r="H1" s="12"/>
    </row>
    <row r="2" spans="1:13" ht="6" customHeight="1" x14ac:dyDescent="0.25">
      <c r="A2" s="10"/>
      <c r="B2" s="10"/>
      <c r="C2" s="10"/>
      <c r="D2" s="10"/>
      <c r="E2" s="10"/>
      <c r="F2" s="10"/>
      <c r="G2" s="12"/>
      <c r="H2" s="12"/>
    </row>
    <row r="3" spans="1:13" ht="15.75" x14ac:dyDescent="0.25">
      <c r="A3" s="66" t="s">
        <v>32</v>
      </c>
      <c r="B3" s="66"/>
      <c r="C3" s="66"/>
      <c r="D3" s="66"/>
      <c r="E3" s="66"/>
      <c r="F3" s="66"/>
      <c r="G3" s="12"/>
      <c r="H3" s="12"/>
    </row>
    <row r="4" spans="1:13" x14ac:dyDescent="0.2">
      <c r="A4" s="11"/>
      <c r="B4" s="11"/>
      <c r="C4" s="11"/>
      <c r="D4" s="11"/>
      <c r="E4" s="11"/>
      <c r="F4" s="11"/>
    </row>
    <row r="5" spans="1:13" ht="15.75" x14ac:dyDescent="0.25">
      <c r="E5" s="65" t="s">
        <v>15</v>
      </c>
      <c r="F5" s="65"/>
      <c r="G5" s="12"/>
      <c r="H5" s="12"/>
      <c r="I5" s="65"/>
      <c r="J5" s="65"/>
      <c r="K5" s="12"/>
      <c r="L5" s="65" t="s">
        <v>16</v>
      </c>
      <c r="M5" s="65"/>
    </row>
    <row r="6" spans="1:13" s="17" customFormat="1" ht="135" customHeight="1" x14ac:dyDescent="0.2">
      <c r="A6" s="14"/>
      <c r="B6" s="15" t="s">
        <v>2</v>
      </c>
      <c r="C6" s="15" t="s">
        <v>3</v>
      </c>
      <c r="D6" s="16" t="s">
        <v>4</v>
      </c>
      <c r="E6" s="15" t="s">
        <v>12</v>
      </c>
      <c r="F6" s="23" t="s">
        <v>13</v>
      </c>
      <c r="H6" s="16"/>
      <c r="I6" s="15"/>
      <c r="J6" s="33"/>
      <c r="L6" s="15" t="s">
        <v>1</v>
      </c>
      <c r="M6" s="23" t="s">
        <v>14</v>
      </c>
    </row>
    <row r="7" spans="1:13" ht="16.5" customHeight="1" x14ac:dyDescent="0.25">
      <c r="A7" s="29" t="str">
        <f>'3'!A4:D4</f>
        <v>Adaptive Workforce Solutions</v>
      </c>
      <c r="B7" s="18">
        <f>'1'!I4</f>
        <v>76</v>
      </c>
      <c r="C7" s="18">
        <f>'2'!I4</f>
        <v>48</v>
      </c>
      <c r="D7" s="19">
        <f>'3'!I4</f>
        <v>68</v>
      </c>
      <c r="E7" s="18">
        <f>AVERAGE(B7:D7)</f>
        <v>64</v>
      </c>
      <c r="F7" s="24">
        <f>RANK(E7,$E$7:$E$21,0)</f>
        <v>12</v>
      </c>
      <c r="H7" s="31"/>
      <c r="I7" s="32"/>
      <c r="J7" s="34"/>
      <c r="L7" s="20">
        <f>E7+I7</f>
        <v>64</v>
      </c>
      <c r="M7" s="24">
        <f>RANK(L7,$L$7:$L$21,0)</f>
        <v>12</v>
      </c>
    </row>
    <row r="8" spans="1:13" ht="16.5" customHeight="1" x14ac:dyDescent="0.25">
      <c r="A8" s="30" t="str">
        <f>'3'!A5:D5</f>
        <v>Apidel Technologies</v>
      </c>
      <c r="B8" s="18">
        <f>'1'!I5</f>
        <v>88</v>
      </c>
      <c r="C8" s="18">
        <f>'2'!I5</f>
        <v>46</v>
      </c>
      <c r="D8" s="19">
        <f>'3'!I5</f>
        <v>72</v>
      </c>
      <c r="E8" s="18">
        <f t="shared" ref="E8:E21" si="0">AVERAGE(B8:D8)</f>
        <v>68.666666666666671</v>
      </c>
      <c r="F8" s="24">
        <f t="shared" ref="F8:F21" si="1">RANK(E8,$E$7:$E$21,0)</f>
        <v>9</v>
      </c>
      <c r="H8" s="31"/>
      <c r="I8" s="32"/>
      <c r="J8" s="34"/>
      <c r="L8" s="21">
        <f t="shared" ref="L8:L14" si="2">E8+I8</f>
        <v>68.666666666666671</v>
      </c>
      <c r="M8" s="24">
        <f t="shared" ref="M8:M21" si="3">RANK(L8,$L$7:$L$21,0)</f>
        <v>9</v>
      </c>
    </row>
    <row r="9" spans="1:13" ht="16.5" customHeight="1" x14ac:dyDescent="0.25">
      <c r="A9" s="30" t="str">
        <f>'3'!A6:D6</f>
        <v>Changing Technologies Inc</v>
      </c>
      <c r="B9" s="18">
        <f>'1'!I6</f>
        <v>100</v>
      </c>
      <c r="C9" s="18">
        <f>'2'!I6</f>
        <v>60</v>
      </c>
      <c r="D9" s="19">
        <f>'3'!I6</f>
        <v>70</v>
      </c>
      <c r="E9" s="18">
        <f t="shared" si="0"/>
        <v>76.666666666666671</v>
      </c>
      <c r="F9" s="24">
        <f t="shared" si="1"/>
        <v>4</v>
      </c>
      <c r="H9" s="31"/>
      <c r="I9" s="32"/>
      <c r="J9" s="34"/>
      <c r="L9" s="21">
        <f t="shared" si="2"/>
        <v>76.666666666666671</v>
      </c>
      <c r="M9" s="24">
        <f t="shared" si="3"/>
        <v>4</v>
      </c>
    </row>
    <row r="10" spans="1:13" ht="15.75" x14ac:dyDescent="0.25">
      <c r="A10" s="30" t="str">
        <f>'3'!A7:D7</f>
        <v>Compu-Vision Consulting</v>
      </c>
      <c r="B10" s="18">
        <f>'1'!I7</f>
        <v>76</v>
      </c>
      <c r="C10" s="18">
        <f>'2'!I7</f>
        <v>46</v>
      </c>
      <c r="D10" s="19">
        <f>'3'!I7</f>
        <v>66</v>
      </c>
      <c r="E10" s="18">
        <f t="shared" si="0"/>
        <v>62.666666666666664</v>
      </c>
      <c r="F10" s="24">
        <f t="shared" si="1"/>
        <v>13</v>
      </c>
      <c r="H10" s="31"/>
      <c r="I10" s="32"/>
      <c r="J10" s="34"/>
      <c r="L10" s="21">
        <f t="shared" si="2"/>
        <v>62.666666666666664</v>
      </c>
      <c r="M10" s="24">
        <f t="shared" si="3"/>
        <v>13</v>
      </c>
    </row>
    <row r="11" spans="1:13" ht="15.75" x14ac:dyDescent="0.25">
      <c r="A11" s="30" t="str">
        <f>'3'!A8:D8</f>
        <v>Fide Staffing</v>
      </c>
      <c r="B11" s="18">
        <f>'1'!I8</f>
        <v>64</v>
      </c>
      <c r="C11" s="18">
        <f>'2'!I8</f>
        <v>48</v>
      </c>
      <c r="D11" s="19">
        <f>'3'!I8</f>
        <v>74</v>
      </c>
      <c r="E11" s="18">
        <f t="shared" si="0"/>
        <v>62</v>
      </c>
      <c r="F11" s="24">
        <f t="shared" si="1"/>
        <v>14</v>
      </c>
      <c r="H11" s="31"/>
      <c r="I11" s="32"/>
      <c r="J11" s="34"/>
      <c r="L11" s="21">
        <f t="shared" si="2"/>
        <v>62</v>
      </c>
      <c r="M11" s="24">
        <f t="shared" si="3"/>
        <v>14</v>
      </c>
    </row>
    <row r="12" spans="1:13" ht="15.75" x14ac:dyDescent="0.25">
      <c r="A12" s="30" t="str">
        <f>'3'!A9:D9</f>
        <v>Han dba Staff Today</v>
      </c>
      <c r="B12" s="18">
        <f>'1'!I9</f>
        <v>100</v>
      </c>
      <c r="C12" s="18">
        <f>'2'!I9</f>
        <v>60</v>
      </c>
      <c r="D12" s="19">
        <f>'3'!I9</f>
        <v>68</v>
      </c>
      <c r="E12" s="18">
        <f t="shared" si="0"/>
        <v>76</v>
      </c>
      <c r="F12" s="24">
        <f t="shared" si="1"/>
        <v>5</v>
      </c>
      <c r="H12" s="31"/>
      <c r="I12" s="32"/>
      <c r="J12" s="34"/>
      <c r="L12" s="21">
        <f t="shared" si="2"/>
        <v>76</v>
      </c>
      <c r="M12" s="24">
        <f t="shared" si="3"/>
        <v>5</v>
      </c>
    </row>
    <row r="13" spans="1:13" ht="15.75" x14ac:dyDescent="0.25">
      <c r="A13" s="30" t="str">
        <f>'3'!A10:D10</f>
        <v>Huckeye Health Services</v>
      </c>
      <c r="B13" s="18">
        <f>'1'!I10</f>
        <v>100</v>
      </c>
      <c r="C13" s="18">
        <f>'2'!I10</f>
        <v>50</v>
      </c>
      <c r="D13" s="19">
        <f>'3'!I10</f>
        <v>82</v>
      </c>
      <c r="E13" s="18">
        <f t="shared" si="0"/>
        <v>77.333333333333329</v>
      </c>
      <c r="F13" s="24">
        <f t="shared" si="1"/>
        <v>2</v>
      </c>
      <c r="H13" s="31"/>
      <c r="I13" s="32"/>
      <c r="J13" s="34"/>
      <c r="L13" s="21">
        <f t="shared" si="2"/>
        <v>77.333333333333329</v>
      </c>
      <c r="M13" s="24">
        <f t="shared" si="3"/>
        <v>2</v>
      </c>
    </row>
    <row r="14" spans="1:13" ht="15.75" x14ac:dyDescent="0.25">
      <c r="A14" s="29" t="str">
        <f>'3'!A11:D11</f>
        <v>Infojini</v>
      </c>
      <c r="B14" s="18">
        <f>'1'!I11</f>
        <v>88</v>
      </c>
      <c r="C14" s="18">
        <f>'2'!I11</f>
        <v>60</v>
      </c>
      <c r="D14" s="19">
        <f>'3'!I11</f>
        <v>68</v>
      </c>
      <c r="E14" s="18">
        <f t="shared" si="0"/>
        <v>72</v>
      </c>
      <c r="F14" s="24">
        <f t="shared" si="1"/>
        <v>7</v>
      </c>
      <c r="H14" s="31"/>
      <c r="I14" s="32"/>
      <c r="J14" s="34"/>
      <c r="L14" s="20">
        <f t="shared" si="2"/>
        <v>72</v>
      </c>
      <c r="M14" s="24">
        <f t="shared" si="3"/>
        <v>7</v>
      </c>
    </row>
    <row r="15" spans="1:13" ht="15.75" x14ac:dyDescent="0.25">
      <c r="A15" s="30" t="str">
        <f>'3'!A12:D12</f>
        <v>Loyal Staffing Agency</v>
      </c>
      <c r="B15" s="18">
        <f>'1'!I12</f>
        <v>100</v>
      </c>
      <c r="C15" s="18">
        <f>'2'!I12</f>
        <v>46</v>
      </c>
      <c r="D15" s="19">
        <f>'3'!I12</f>
        <v>76</v>
      </c>
      <c r="E15" s="18">
        <f t="shared" si="0"/>
        <v>74</v>
      </c>
      <c r="F15" s="24">
        <f t="shared" si="1"/>
        <v>6</v>
      </c>
      <c r="H15" s="31"/>
      <c r="I15" s="32"/>
      <c r="J15" s="34"/>
      <c r="L15" s="21">
        <f t="shared" ref="L15:L21" si="4">E15+I15</f>
        <v>74</v>
      </c>
      <c r="M15" s="24">
        <f t="shared" si="3"/>
        <v>6</v>
      </c>
    </row>
    <row r="16" spans="1:13" ht="15.75" x14ac:dyDescent="0.25">
      <c r="A16" s="30" t="str">
        <f>'3'!A13:D13</f>
        <v>Medasource</v>
      </c>
      <c r="B16" s="18">
        <f>'1'!I13</f>
        <v>100</v>
      </c>
      <c r="C16" s="18">
        <f>'2'!I13</f>
        <v>52</v>
      </c>
      <c r="D16" s="19">
        <f>'3'!I13</f>
        <v>80</v>
      </c>
      <c r="E16" s="18">
        <f t="shared" si="0"/>
        <v>77.333333333333329</v>
      </c>
      <c r="F16" s="24">
        <f t="shared" si="1"/>
        <v>2</v>
      </c>
      <c r="H16" s="31"/>
      <c r="I16" s="32"/>
      <c r="J16" s="34"/>
      <c r="L16" s="21">
        <f t="shared" si="4"/>
        <v>77.333333333333329</v>
      </c>
      <c r="M16" s="24">
        <f t="shared" si="3"/>
        <v>2</v>
      </c>
    </row>
    <row r="17" spans="1:13" s="39" customFormat="1" ht="15.75" x14ac:dyDescent="0.25">
      <c r="A17" s="35" t="str">
        <f>'3'!A14:D14</f>
        <v>Physician Resources Inc</v>
      </c>
      <c r="B17" s="36">
        <f>'1'!I14</f>
        <v>100</v>
      </c>
      <c r="C17" s="36">
        <f>'2'!I14</f>
        <v>74</v>
      </c>
      <c r="D17" s="37">
        <f>'3'!I14</f>
        <v>94</v>
      </c>
      <c r="E17" s="36">
        <f t="shared" si="0"/>
        <v>89.333333333333329</v>
      </c>
      <c r="F17" s="38">
        <f t="shared" si="1"/>
        <v>1</v>
      </c>
      <c r="H17" s="40"/>
      <c r="I17" s="41"/>
      <c r="J17" s="42"/>
      <c r="L17" s="43">
        <f t="shared" si="4"/>
        <v>89.333333333333329</v>
      </c>
      <c r="M17" s="38">
        <f t="shared" si="3"/>
        <v>1</v>
      </c>
    </row>
    <row r="18" spans="1:13" ht="15.75" x14ac:dyDescent="0.25">
      <c r="A18" s="30" t="str">
        <f>'3'!A15:D15</f>
        <v>Protouch Nurses Inc</v>
      </c>
      <c r="B18" s="18">
        <f>'1'!I15</f>
        <v>100</v>
      </c>
      <c r="C18" s="18">
        <f>'2'!I15</f>
        <v>46</v>
      </c>
      <c r="D18" s="19">
        <f>'3'!I15</f>
        <v>62</v>
      </c>
      <c r="E18" s="18">
        <f t="shared" si="0"/>
        <v>69.333333333333329</v>
      </c>
      <c r="F18" s="24">
        <f t="shared" si="1"/>
        <v>8</v>
      </c>
      <c r="H18" s="31"/>
      <c r="I18" s="32"/>
      <c r="J18" s="34"/>
      <c r="L18" s="21">
        <f t="shared" si="4"/>
        <v>69.333333333333329</v>
      </c>
      <c r="M18" s="24">
        <f t="shared" si="3"/>
        <v>8</v>
      </c>
    </row>
    <row r="19" spans="1:13" ht="15.75" x14ac:dyDescent="0.25">
      <c r="A19" s="30" t="str">
        <f>'3'!A16:D16</f>
        <v>R.L. Klein &amp; Associates</v>
      </c>
      <c r="B19" s="18">
        <f>'1'!I16</f>
        <v>68</v>
      </c>
      <c r="C19" s="18">
        <f>'2'!I16</f>
        <v>48</v>
      </c>
      <c r="D19" s="19">
        <f>'3'!I16</f>
        <v>68</v>
      </c>
      <c r="E19" s="18">
        <f t="shared" si="0"/>
        <v>61.333333333333336</v>
      </c>
      <c r="F19" s="24">
        <f t="shared" si="1"/>
        <v>15</v>
      </c>
      <c r="H19" s="31"/>
      <c r="I19" s="32"/>
      <c r="J19" s="34"/>
      <c r="L19" s="21">
        <f t="shared" si="4"/>
        <v>61.333333333333336</v>
      </c>
      <c r="M19" s="24">
        <f t="shared" si="3"/>
        <v>15</v>
      </c>
    </row>
    <row r="20" spans="1:13" ht="15.75" x14ac:dyDescent="0.25">
      <c r="A20" s="30" t="str">
        <f>'3'!A17:D17</f>
        <v>Recruitment Alley</v>
      </c>
      <c r="B20" s="18">
        <f>'1'!I17</f>
        <v>72</v>
      </c>
      <c r="C20" s="18">
        <f>'2'!I17</f>
        <v>60</v>
      </c>
      <c r="D20" s="19">
        <f>'3'!I17</f>
        <v>68</v>
      </c>
      <c r="E20" s="18">
        <f t="shared" si="0"/>
        <v>66.666666666666671</v>
      </c>
      <c r="F20" s="24">
        <f t="shared" si="1"/>
        <v>11</v>
      </c>
      <c r="H20" s="31"/>
      <c r="I20" s="32"/>
      <c r="J20" s="34"/>
      <c r="L20" s="21">
        <f t="shared" si="4"/>
        <v>66.666666666666671</v>
      </c>
      <c r="M20" s="24">
        <f t="shared" si="3"/>
        <v>11</v>
      </c>
    </row>
    <row r="21" spans="1:13" ht="15.75" x14ac:dyDescent="0.25">
      <c r="A21" s="29" t="str">
        <f>'3'!A18:D18</f>
        <v>Tryfacta</v>
      </c>
      <c r="B21" s="18">
        <f>'1'!I18</f>
        <v>86</v>
      </c>
      <c r="C21" s="18">
        <f>'2'!I18</f>
        <v>48</v>
      </c>
      <c r="D21" s="19">
        <f>'3'!I18</f>
        <v>70</v>
      </c>
      <c r="E21" s="18">
        <f t="shared" si="0"/>
        <v>68</v>
      </c>
      <c r="F21" s="24">
        <f t="shared" si="1"/>
        <v>10</v>
      </c>
      <c r="H21" s="31"/>
      <c r="I21" s="32"/>
      <c r="J21" s="34"/>
      <c r="L21" s="20">
        <f t="shared" si="4"/>
        <v>68</v>
      </c>
      <c r="M21" s="24">
        <f t="shared" si="3"/>
        <v>10</v>
      </c>
    </row>
    <row r="25" spans="1:13" x14ac:dyDescent="0.2">
      <c r="A25" s="13" t="s">
        <v>50</v>
      </c>
    </row>
    <row r="27" spans="1:13" x14ac:dyDescent="0.2">
      <c r="A27" s="13" t="s">
        <v>50</v>
      </c>
    </row>
    <row r="30" spans="1:13" x14ac:dyDescent="0.2">
      <c r="A30" s="22"/>
    </row>
    <row r="31" spans="1:13" x14ac:dyDescent="0.2">
      <c r="A31" s="22"/>
    </row>
  </sheetData>
  <mergeCells count="4">
    <mergeCell ref="L5:M5"/>
    <mergeCell ref="E5:F5"/>
    <mergeCell ref="I5:J5"/>
    <mergeCell ref="A3:F3"/>
  </mergeCells>
  <pageMargins left="0.24" right="0.3" top="1" bottom="1" header="0.5" footer="0.5"/>
  <pageSetup scale="95" orientation="landscape"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31691-572E-471F-A0F0-151EA681E483}">
  <dimension ref="A1:AB67"/>
  <sheetViews>
    <sheetView zoomScale="85" zoomScaleNormal="85" workbookViewId="0">
      <selection activeCell="A34" sqref="A34"/>
    </sheetView>
  </sheetViews>
  <sheetFormatPr defaultRowHeight="12.75" x14ac:dyDescent="0.2"/>
  <cols>
    <col min="1" max="1" width="26" style="44" bestFit="1" customWidth="1"/>
    <col min="2" max="28" width="9.5703125" style="44" customWidth="1"/>
    <col min="29" max="16384" width="9.140625" style="44"/>
  </cols>
  <sheetData>
    <row r="1" spans="1:16" ht="15.75" customHeight="1" x14ac:dyDescent="0.25">
      <c r="A1" s="77" t="s">
        <v>49</v>
      </c>
      <c r="B1" s="77"/>
      <c r="C1" s="77"/>
      <c r="D1" s="77"/>
      <c r="E1" s="77"/>
      <c r="F1" s="77"/>
      <c r="G1" s="77"/>
      <c r="H1" s="77"/>
      <c r="I1" s="77"/>
      <c r="J1" s="63"/>
    </row>
    <row r="2" spans="1:16" ht="15.75" x14ac:dyDescent="0.25">
      <c r="A2" s="80" t="s">
        <v>32</v>
      </c>
      <c r="B2" s="80"/>
      <c r="C2" s="80"/>
      <c r="D2" s="80"/>
      <c r="E2" s="80"/>
      <c r="F2" s="80"/>
      <c r="G2" s="80"/>
      <c r="H2" s="80"/>
      <c r="I2" s="80"/>
      <c r="J2" s="62"/>
    </row>
    <row r="3" spans="1:16" x14ac:dyDescent="0.2">
      <c r="A3" s="61" t="s">
        <v>48</v>
      </c>
      <c r="B3" s="78"/>
      <c r="C3" s="78"/>
      <c r="D3" s="78"/>
    </row>
    <row r="4" spans="1:16" ht="15" customHeight="1" x14ac:dyDescent="0.2">
      <c r="A4" s="61" t="s">
        <v>47</v>
      </c>
      <c r="B4" s="79" t="s">
        <v>46</v>
      </c>
      <c r="C4" s="79"/>
      <c r="D4" s="79"/>
      <c r="E4" s="60"/>
    </row>
    <row r="5" spans="1:16" ht="20.25" customHeight="1" x14ac:dyDescent="0.25">
      <c r="A5" s="81" t="s">
        <v>45</v>
      </c>
      <c r="B5" s="81"/>
      <c r="C5" s="59"/>
      <c r="D5" s="59"/>
      <c r="E5" s="59"/>
      <c r="F5" s="59"/>
      <c r="G5" s="59"/>
    </row>
    <row r="6" spans="1:16" ht="24.75" customHeight="1" thickBot="1" x14ac:dyDescent="0.25">
      <c r="A6" s="58"/>
      <c r="B6" s="82" t="s">
        <v>44</v>
      </c>
      <c r="C6" s="82"/>
      <c r="D6" s="82"/>
      <c r="E6" s="82"/>
      <c r="F6" s="82"/>
      <c r="G6" s="82"/>
      <c r="H6" s="82"/>
      <c r="I6" s="82"/>
    </row>
    <row r="7" spans="1:16" ht="15" customHeight="1" x14ac:dyDescent="0.25">
      <c r="B7" s="57"/>
    </row>
    <row r="8" spans="1:16" ht="15" customHeight="1" x14ac:dyDescent="0.25">
      <c r="B8" s="57"/>
    </row>
    <row r="9" spans="1:16" ht="15" customHeight="1" x14ac:dyDescent="0.25">
      <c r="B9" s="57"/>
    </row>
    <row r="10" spans="1:16" ht="15" customHeight="1" x14ac:dyDescent="0.2"/>
    <row r="11" spans="1:16" ht="11.25" customHeight="1" thickBot="1" x14ac:dyDescent="0.25"/>
    <row r="12" spans="1:16" s="56" customFormat="1" ht="13.5" thickBot="1" x14ac:dyDescent="0.25">
      <c r="B12" s="71" t="s">
        <v>43</v>
      </c>
      <c r="C12" s="72"/>
      <c r="D12" s="73"/>
      <c r="E12" s="71" t="s">
        <v>42</v>
      </c>
      <c r="F12" s="72"/>
      <c r="G12" s="73"/>
      <c r="H12" s="71" t="s">
        <v>41</v>
      </c>
      <c r="I12" s="72"/>
      <c r="J12" s="73"/>
      <c r="K12" s="71" t="s">
        <v>40</v>
      </c>
      <c r="L12" s="72"/>
      <c r="M12" s="73"/>
      <c r="N12" s="71" t="s">
        <v>39</v>
      </c>
      <c r="O12" s="72"/>
      <c r="P12" s="73"/>
    </row>
    <row r="13" spans="1:16" s="56" customFormat="1" ht="69" customHeight="1" x14ac:dyDescent="0.2">
      <c r="B13" s="68" t="s">
        <v>38</v>
      </c>
      <c r="C13" s="69"/>
      <c r="D13" s="70"/>
      <c r="E13" s="68" t="s">
        <v>37</v>
      </c>
      <c r="F13" s="69"/>
      <c r="G13" s="70"/>
      <c r="H13" s="68" t="s">
        <v>36</v>
      </c>
      <c r="I13" s="69"/>
      <c r="J13" s="70"/>
      <c r="K13" s="68" t="s">
        <v>35</v>
      </c>
      <c r="L13" s="69"/>
      <c r="M13" s="70"/>
      <c r="N13" s="68" t="s">
        <v>34</v>
      </c>
      <c r="O13" s="69"/>
      <c r="P13" s="70"/>
    </row>
    <row r="14" spans="1:16" s="53" customFormat="1" ht="11.25" customHeight="1" x14ac:dyDescent="0.2">
      <c r="A14" s="55"/>
      <c r="B14" s="74" t="s">
        <v>33</v>
      </c>
      <c r="C14" s="75"/>
      <c r="D14" s="76"/>
      <c r="E14" s="74" t="s">
        <v>33</v>
      </c>
      <c r="F14" s="75"/>
      <c r="G14" s="76"/>
      <c r="H14" s="74" t="s">
        <v>33</v>
      </c>
      <c r="I14" s="75"/>
      <c r="J14" s="76"/>
      <c r="K14" s="74" t="s">
        <v>33</v>
      </c>
      <c r="L14" s="75"/>
      <c r="M14" s="76"/>
      <c r="N14" s="74" t="s">
        <v>33</v>
      </c>
      <c r="O14" s="75"/>
      <c r="P14" s="76"/>
    </row>
    <row r="15" spans="1:16" s="53" customFormat="1" x14ac:dyDescent="0.2">
      <c r="A15" s="54" t="s">
        <v>17</v>
      </c>
      <c r="B15" s="67"/>
      <c r="C15" s="67"/>
      <c r="D15" s="67"/>
      <c r="E15" s="67"/>
      <c r="F15" s="67"/>
      <c r="G15" s="67"/>
      <c r="H15" s="67"/>
      <c r="I15" s="67"/>
      <c r="J15" s="67"/>
      <c r="K15" s="67"/>
      <c r="L15" s="67"/>
      <c r="M15" s="67"/>
      <c r="N15" s="67"/>
      <c r="O15" s="67"/>
      <c r="P15" s="67"/>
    </row>
    <row r="16" spans="1:16" s="53" customFormat="1" x14ac:dyDescent="0.2">
      <c r="A16" s="54" t="s">
        <v>18</v>
      </c>
      <c r="B16" s="67"/>
      <c r="C16" s="67"/>
      <c r="D16" s="67"/>
      <c r="E16" s="67"/>
      <c r="F16" s="67"/>
      <c r="G16" s="67"/>
      <c r="H16" s="67"/>
      <c r="I16" s="67"/>
      <c r="J16" s="67"/>
      <c r="K16" s="67"/>
      <c r="L16" s="67"/>
      <c r="M16" s="67"/>
      <c r="N16" s="67"/>
      <c r="O16" s="67"/>
      <c r="P16" s="67"/>
    </row>
    <row r="17" spans="1:28" s="53" customFormat="1" x14ac:dyDescent="0.2">
      <c r="A17" s="54" t="s">
        <v>19</v>
      </c>
      <c r="B17" s="67"/>
      <c r="C17" s="67"/>
      <c r="D17" s="67"/>
      <c r="E17" s="67"/>
      <c r="F17" s="67"/>
      <c r="G17" s="67"/>
      <c r="H17" s="67"/>
      <c r="I17" s="67"/>
      <c r="J17" s="67"/>
      <c r="K17" s="67"/>
      <c r="L17" s="67"/>
      <c r="M17" s="67"/>
      <c r="N17" s="67"/>
      <c r="O17" s="67"/>
      <c r="P17" s="67"/>
    </row>
    <row r="18" spans="1:28" s="53" customFormat="1" x14ac:dyDescent="0.2">
      <c r="A18" s="54" t="s">
        <v>20</v>
      </c>
      <c r="B18" s="67"/>
      <c r="C18" s="67"/>
      <c r="D18" s="67"/>
      <c r="E18" s="67"/>
      <c r="F18" s="67"/>
      <c r="G18" s="67"/>
      <c r="H18" s="67"/>
      <c r="I18" s="67"/>
      <c r="J18" s="67"/>
      <c r="K18" s="67"/>
      <c r="L18" s="67"/>
      <c r="M18" s="67"/>
      <c r="N18" s="67"/>
      <c r="O18" s="67"/>
      <c r="P18" s="67"/>
    </row>
    <row r="19" spans="1:28" s="53" customFormat="1" x14ac:dyDescent="0.2">
      <c r="A19" s="54" t="s">
        <v>21</v>
      </c>
      <c r="B19" s="67"/>
      <c r="C19" s="67"/>
      <c r="D19" s="67"/>
      <c r="E19" s="67"/>
      <c r="F19" s="67"/>
      <c r="G19" s="67"/>
      <c r="H19" s="67"/>
      <c r="I19" s="67"/>
      <c r="J19" s="67"/>
      <c r="K19" s="67"/>
      <c r="L19" s="67"/>
      <c r="M19" s="67"/>
      <c r="N19" s="67"/>
      <c r="O19" s="67"/>
      <c r="P19" s="67"/>
    </row>
    <row r="20" spans="1:28" s="53" customFormat="1" x14ac:dyDescent="0.2">
      <c r="A20" s="54" t="s">
        <v>22</v>
      </c>
      <c r="B20" s="67"/>
      <c r="C20" s="67"/>
      <c r="D20" s="67"/>
      <c r="E20" s="67"/>
      <c r="F20" s="67"/>
      <c r="G20" s="67"/>
      <c r="H20" s="67"/>
      <c r="I20" s="67"/>
      <c r="J20" s="67"/>
      <c r="K20" s="67"/>
      <c r="L20" s="67"/>
      <c r="M20" s="67"/>
      <c r="N20" s="67"/>
      <c r="O20" s="67"/>
      <c r="P20" s="67"/>
    </row>
    <row r="21" spans="1:28" s="53" customFormat="1" x14ac:dyDescent="0.2">
      <c r="A21" s="54" t="s">
        <v>23</v>
      </c>
      <c r="B21" s="67"/>
      <c r="C21" s="67"/>
      <c r="D21" s="67"/>
      <c r="E21" s="67"/>
      <c r="F21" s="67"/>
      <c r="G21" s="67"/>
      <c r="H21" s="67"/>
      <c r="I21" s="67"/>
      <c r="J21" s="67"/>
      <c r="K21" s="67"/>
      <c r="L21" s="67"/>
      <c r="M21" s="67"/>
      <c r="N21" s="67"/>
      <c r="O21" s="67"/>
      <c r="P21" s="67"/>
    </row>
    <row r="22" spans="1:28" s="53" customFormat="1" x14ac:dyDescent="0.2">
      <c r="A22" s="54" t="s">
        <v>24</v>
      </c>
      <c r="B22" s="67"/>
      <c r="C22" s="67"/>
      <c r="D22" s="67"/>
      <c r="E22" s="67"/>
      <c r="F22" s="67"/>
      <c r="G22" s="67"/>
      <c r="H22" s="67"/>
      <c r="I22" s="67"/>
      <c r="J22" s="67"/>
      <c r="K22" s="67"/>
      <c r="L22" s="67"/>
      <c r="M22" s="67"/>
      <c r="N22" s="67"/>
      <c r="O22" s="67"/>
      <c r="P22" s="67"/>
    </row>
    <row r="23" spans="1:28" s="53" customFormat="1" x14ac:dyDescent="0.2">
      <c r="A23" s="54" t="s">
        <v>25</v>
      </c>
      <c r="B23" s="67"/>
      <c r="C23" s="67"/>
      <c r="D23" s="67"/>
      <c r="E23" s="67"/>
      <c r="F23" s="67"/>
      <c r="G23" s="67"/>
      <c r="H23" s="67"/>
      <c r="I23" s="67"/>
      <c r="J23" s="67"/>
      <c r="K23" s="67"/>
      <c r="L23" s="67"/>
      <c r="M23" s="67"/>
      <c r="N23" s="67"/>
      <c r="O23" s="67"/>
      <c r="P23" s="67"/>
    </row>
    <row r="24" spans="1:28" s="53" customFormat="1" x14ac:dyDescent="0.2">
      <c r="A24" s="54" t="s">
        <v>26</v>
      </c>
      <c r="B24" s="67"/>
      <c r="C24" s="67"/>
      <c r="D24" s="67"/>
      <c r="E24" s="67"/>
      <c r="F24" s="67"/>
      <c r="G24" s="67"/>
      <c r="H24" s="67"/>
      <c r="I24" s="67"/>
      <c r="J24" s="67"/>
      <c r="K24" s="67"/>
      <c r="L24" s="67"/>
      <c r="M24" s="67"/>
      <c r="N24" s="67"/>
      <c r="O24" s="67"/>
      <c r="P24" s="67"/>
    </row>
    <row r="25" spans="1:28" s="53" customFormat="1" x14ac:dyDescent="0.2">
      <c r="A25" s="54" t="s">
        <v>27</v>
      </c>
      <c r="B25" s="67"/>
      <c r="C25" s="67"/>
      <c r="D25" s="67"/>
      <c r="E25" s="67"/>
      <c r="F25" s="67"/>
      <c r="G25" s="67"/>
      <c r="H25" s="67"/>
      <c r="I25" s="67"/>
      <c r="J25" s="67"/>
      <c r="K25" s="67"/>
      <c r="L25" s="67"/>
      <c r="M25" s="67"/>
      <c r="N25" s="67"/>
      <c r="O25" s="67"/>
      <c r="P25" s="67"/>
    </row>
    <row r="26" spans="1:28" s="53" customFormat="1" x14ac:dyDescent="0.2">
      <c r="A26" s="54" t="s">
        <v>28</v>
      </c>
      <c r="B26" s="67"/>
      <c r="C26" s="67"/>
      <c r="D26" s="67"/>
      <c r="E26" s="67"/>
      <c r="F26" s="67"/>
      <c r="G26" s="67"/>
      <c r="H26" s="67"/>
      <c r="I26" s="67"/>
      <c r="J26" s="67"/>
      <c r="K26" s="67"/>
      <c r="L26" s="67"/>
      <c r="M26" s="67"/>
      <c r="N26" s="67"/>
      <c r="O26" s="67"/>
      <c r="P26" s="67"/>
    </row>
    <row r="27" spans="1:28" s="53" customFormat="1" x14ac:dyDescent="0.2">
      <c r="A27" s="54" t="s">
        <v>29</v>
      </c>
      <c r="B27" s="67"/>
      <c r="C27" s="67"/>
      <c r="D27" s="67"/>
      <c r="E27" s="67"/>
      <c r="F27" s="67"/>
      <c r="G27" s="67"/>
      <c r="H27" s="67"/>
      <c r="I27" s="67"/>
      <c r="J27" s="67"/>
      <c r="K27" s="67"/>
      <c r="L27" s="67"/>
      <c r="M27" s="67"/>
      <c r="N27" s="67"/>
      <c r="O27" s="67"/>
      <c r="P27" s="67"/>
    </row>
    <row r="28" spans="1:28" s="53" customFormat="1" x14ac:dyDescent="0.2">
      <c r="A28" s="54" t="s">
        <v>30</v>
      </c>
      <c r="B28" s="67"/>
      <c r="C28" s="67"/>
      <c r="D28" s="67"/>
      <c r="E28" s="67"/>
      <c r="F28" s="67"/>
      <c r="G28" s="67"/>
      <c r="H28" s="67"/>
      <c r="I28" s="67"/>
      <c r="J28" s="67"/>
      <c r="K28" s="67"/>
      <c r="L28" s="67"/>
      <c r="M28" s="67"/>
      <c r="N28" s="67"/>
      <c r="O28" s="67"/>
      <c r="P28" s="67"/>
    </row>
    <row r="29" spans="1:28" s="53" customFormat="1" x14ac:dyDescent="0.2">
      <c r="A29" s="54" t="s">
        <v>31</v>
      </c>
      <c r="B29" s="67"/>
      <c r="C29" s="67"/>
      <c r="D29" s="67"/>
      <c r="E29" s="67"/>
      <c r="F29" s="67"/>
      <c r="G29" s="67"/>
      <c r="H29" s="67"/>
      <c r="I29" s="67"/>
      <c r="J29" s="67"/>
      <c r="K29" s="67"/>
      <c r="L29" s="67"/>
      <c r="M29" s="67"/>
      <c r="N29" s="67"/>
      <c r="O29" s="67"/>
      <c r="P29" s="67"/>
    </row>
    <row r="30" spans="1:28" s="51" customFormat="1" ht="7.5" customHeight="1" x14ac:dyDescent="0.2">
      <c r="A30" s="52"/>
      <c r="B30" s="52"/>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row>
    <row r="31" spans="1:28" s="50" customFormat="1" ht="6.75" customHeight="1" x14ac:dyDescent="0.2"/>
    <row r="33" spans="1:13" x14ac:dyDescent="0.2">
      <c r="A33" s="49"/>
      <c r="G33" s="46"/>
      <c r="H33" s="46"/>
    </row>
    <row r="34" spans="1:13" x14ac:dyDescent="0.2">
      <c r="A34" s="48"/>
      <c r="G34" s="46"/>
      <c r="H34" s="46"/>
      <c r="I34" s="46"/>
      <c r="J34" s="46"/>
    </row>
    <row r="35" spans="1:13" x14ac:dyDescent="0.2">
      <c r="A35" s="47"/>
      <c r="B35" s="47"/>
      <c r="C35" s="47"/>
      <c r="G35" s="46"/>
      <c r="H35" s="46"/>
      <c r="I35" s="46"/>
      <c r="J35" s="46"/>
    </row>
    <row r="36" spans="1:13" x14ac:dyDescent="0.2">
      <c r="A36" s="47"/>
      <c r="B36" s="47"/>
      <c r="C36" s="47"/>
      <c r="G36" s="46"/>
      <c r="H36" s="46"/>
      <c r="I36" s="46"/>
      <c r="J36" s="46"/>
    </row>
    <row r="37" spans="1:13" x14ac:dyDescent="0.2">
      <c r="A37" s="47"/>
      <c r="B37" s="47"/>
      <c r="C37" s="47"/>
      <c r="G37" s="46"/>
      <c r="H37" s="46"/>
      <c r="I37" s="46"/>
      <c r="J37" s="46"/>
    </row>
    <row r="38" spans="1:13" x14ac:dyDescent="0.2">
      <c r="A38" s="47"/>
      <c r="B38" s="47"/>
      <c r="C38" s="47"/>
      <c r="G38" s="46"/>
      <c r="H38" s="46"/>
      <c r="I38" s="46"/>
      <c r="J38" s="46"/>
    </row>
    <row r="39" spans="1:13" x14ac:dyDescent="0.2">
      <c r="A39" s="47"/>
      <c r="B39" s="47"/>
      <c r="C39" s="47"/>
      <c r="G39" s="46"/>
      <c r="H39" s="46"/>
      <c r="I39" s="46"/>
      <c r="J39" s="46"/>
    </row>
    <row r="40" spans="1:13" x14ac:dyDescent="0.2">
      <c r="A40" s="47"/>
      <c r="B40" s="47"/>
      <c r="C40" s="47"/>
      <c r="G40" s="46"/>
      <c r="H40" s="46"/>
      <c r="I40" s="46"/>
      <c r="J40" s="46"/>
    </row>
    <row r="41" spans="1:13" x14ac:dyDescent="0.2">
      <c r="C41" s="47"/>
      <c r="G41" s="46"/>
      <c r="H41" s="46"/>
      <c r="I41" s="46"/>
      <c r="J41" s="46"/>
    </row>
    <row r="42" spans="1:13" x14ac:dyDescent="0.2">
      <c r="I42" s="46"/>
      <c r="J42" s="46"/>
      <c r="K42" s="46"/>
      <c r="L42" s="46"/>
    </row>
    <row r="43" spans="1:13" x14ac:dyDescent="0.2">
      <c r="I43" s="46"/>
      <c r="J43" s="46"/>
      <c r="K43" s="46"/>
      <c r="L43" s="46"/>
      <c r="M43" s="46"/>
    </row>
    <row r="44" spans="1:13" x14ac:dyDescent="0.2">
      <c r="L44" s="46"/>
      <c r="M44" s="46"/>
    </row>
    <row r="45" spans="1:13" x14ac:dyDescent="0.2">
      <c r="L45" s="46"/>
      <c r="M45" s="46"/>
    </row>
    <row r="46" spans="1:13" x14ac:dyDescent="0.2">
      <c r="L46" s="46"/>
      <c r="M46" s="46"/>
    </row>
    <row r="47" spans="1:13" x14ac:dyDescent="0.2">
      <c r="L47" s="46"/>
      <c r="M47" s="46"/>
    </row>
    <row r="67" spans="1:1" x14ac:dyDescent="0.2">
      <c r="A67" s="45"/>
    </row>
  </sheetData>
  <mergeCells count="96">
    <mergeCell ref="A1:I1"/>
    <mergeCell ref="H12:J12"/>
    <mergeCell ref="B14:D14"/>
    <mergeCell ref="E14:G14"/>
    <mergeCell ref="H14:J14"/>
    <mergeCell ref="B3:D3"/>
    <mergeCell ref="B4:D4"/>
    <mergeCell ref="A2:I2"/>
    <mergeCell ref="A5:B5"/>
    <mergeCell ref="B6:I6"/>
    <mergeCell ref="B27:D27"/>
    <mergeCell ref="B28:D28"/>
    <mergeCell ref="B29:D29"/>
    <mergeCell ref="E18:G18"/>
    <mergeCell ref="H18:J18"/>
    <mergeCell ref="E20:G20"/>
    <mergeCell ref="H20:J20"/>
    <mergeCell ref="E22:G22"/>
    <mergeCell ref="H22:J22"/>
    <mergeCell ref="E24:G24"/>
    <mergeCell ref="N12:P12"/>
    <mergeCell ref="N14:P14"/>
    <mergeCell ref="B15:D15"/>
    <mergeCell ref="B16:D16"/>
    <mergeCell ref="B17:D17"/>
    <mergeCell ref="N17:P17"/>
    <mergeCell ref="K14:M14"/>
    <mergeCell ref="K12:M12"/>
    <mergeCell ref="B13:D13"/>
    <mergeCell ref="E13:G13"/>
    <mergeCell ref="B12:D12"/>
    <mergeCell ref="E12:G12"/>
    <mergeCell ref="K20:M20"/>
    <mergeCell ref="K22:M22"/>
    <mergeCell ref="K15:M15"/>
    <mergeCell ref="B18:D18"/>
    <mergeCell ref="B19:D19"/>
    <mergeCell ref="B20:D20"/>
    <mergeCell ref="B21:D21"/>
    <mergeCell ref="B22:D22"/>
    <mergeCell ref="B25:D25"/>
    <mergeCell ref="B26:D26"/>
    <mergeCell ref="N13:P13"/>
    <mergeCell ref="E16:G16"/>
    <mergeCell ref="H16:J16"/>
    <mergeCell ref="K16:M16"/>
    <mergeCell ref="N16:P16"/>
    <mergeCell ref="E15:G15"/>
    <mergeCell ref="H15:J15"/>
    <mergeCell ref="H13:J13"/>
    <mergeCell ref="K13:M13"/>
    <mergeCell ref="H24:J24"/>
    <mergeCell ref="B23:D23"/>
    <mergeCell ref="B24:D24"/>
    <mergeCell ref="N15:P15"/>
    <mergeCell ref="K18:M18"/>
    <mergeCell ref="N18:P18"/>
    <mergeCell ref="E17:G17"/>
    <mergeCell ref="H17:J17"/>
    <mergeCell ref="K17:M17"/>
    <mergeCell ref="N22:P22"/>
    <mergeCell ref="E21:G21"/>
    <mergeCell ref="H21:J21"/>
    <mergeCell ref="K21:M21"/>
    <mergeCell ref="N21:P21"/>
    <mergeCell ref="N20:P20"/>
    <mergeCell ref="E19:G19"/>
    <mergeCell ref="H19:J19"/>
    <mergeCell ref="K19:M19"/>
    <mergeCell ref="N19:P19"/>
    <mergeCell ref="N24:P24"/>
    <mergeCell ref="E23:G23"/>
    <mergeCell ref="H23:J23"/>
    <mergeCell ref="K23:M23"/>
    <mergeCell ref="N23:P23"/>
    <mergeCell ref="K24:M24"/>
    <mergeCell ref="H25:J25"/>
    <mergeCell ref="K25:M25"/>
    <mergeCell ref="N25:P25"/>
    <mergeCell ref="E27:G27"/>
    <mergeCell ref="H27:J27"/>
    <mergeCell ref="K27:M27"/>
    <mergeCell ref="N27:P27"/>
    <mergeCell ref="E26:G26"/>
    <mergeCell ref="H26:J26"/>
    <mergeCell ref="K26:M26"/>
    <mergeCell ref="N26:P26"/>
    <mergeCell ref="E25:G25"/>
    <mergeCell ref="E29:G29"/>
    <mergeCell ref="H29:J29"/>
    <mergeCell ref="K29:M29"/>
    <mergeCell ref="N29:P29"/>
    <mergeCell ref="E28:G28"/>
    <mergeCell ref="H28:J28"/>
    <mergeCell ref="K28:M28"/>
    <mergeCell ref="N28:P28"/>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vt:lpstr>
      <vt:lpstr>2</vt:lpstr>
      <vt:lpstr>3</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Roche, Bryan</cp:lastModifiedBy>
  <cp:lastPrinted>2013-06-21T21:40:12Z</cp:lastPrinted>
  <dcterms:created xsi:type="dcterms:W3CDTF">2013-06-21T21:38:22Z</dcterms:created>
  <dcterms:modified xsi:type="dcterms:W3CDTF">2024-12-09T16:33:49Z</dcterms:modified>
</cp:coreProperties>
</file>