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2"/>
  <workbookPr defaultThemeVersion="124226"/>
  <mc:AlternateContent xmlns:mc="http://schemas.openxmlformats.org/markup-compatibility/2006">
    <mc:Choice Requires="x15">
      <x15ac:absPath xmlns:x15ac="http://schemas.microsoft.com/office/spreadsheetml/2010/11/ac" url="T:\PURCHASING_New\03_Active Procurement\FY2025\RFP-730-UofH-3007 Parking Enterprise System - SELENE CISNEROS\Evaluations\"/>
    </mc:Choice>
  </mc:AlternateContent>
  <xr:revisionPtr revIDLastSave="0" documentId="13_ncr:1_{348D5D52-E112-48CD-B029-B18EB2362DA6}" xr6:coauthVersionLast="36" xr6:coauthVersionMax="36" xr10:uidLastSave="{00000000-0000-0000-0000-000000000000}"/>
  <bookViews>
    <workbookView xWindow="0" yWindow="0" windowWidth="15345" windowHeight="4755" xr2:uid="{00000000-000D-0000-FFFF-FFFF00000000}"/>
  </bookViews>
  <sheets>
    <sheet name="Evaluator 1" sheetId="2" r:id="rId1"/>
    <sheet name="Evaluator 2" sheetId="3" r:id="rId2"/>
    <sheet name="Evaluator 3" sheetId="5" r:id="rId3"/>
    <sheet name="Evaluator 4" sheetId="9" r:id="rId4"/>
    <sheet name="Evaluator 5" sheetId="10" r:id="rId5"/>
    <sheet name="Evaluator 6" sheetId="11" r:id="rId6"/>
    <sheet name="Evaluator 7" sheetId="12" r:id="rId7"/>
    <sheet name="Evaluator 8" sheetId="4" r:id="rId8"/>
    <sheet name="Summary" sheetId="1" r:id="rId9"/>
    <sheet name="Evaluation" sheetId="13" r:id="rId10"/>
  </sheets>
  <calcPr calcId="191029"/>
</workbook>
</file>

<file path=xl/calcChain.xml><?xml version="1.0" encoding="utf-8"?>
<calcChain xmlns="http://schemas.openxmlformats.org/spreadsheetml/2006/main">
  <c r="G4" i="4" l="1"/>
  <c r="H8" i="1" l="1"/>
  <c r="G5" i="12"/>
  <c r="G4" i="12"/>
  <c r="H7" i="1" s="1"/>
  <c r="B8" i="1" l="1"/>
  <c r="C8" i="1"/>
  <c r="D8" i="1"/>
  <c r="E8" i="1"/>
  <c r="G8" i="1"/>
  <c r="I8" i="1"/>
  <c r="I7" i="1"/>
  <c r="E7" i="1"/>
  <c r="D7" i="1"/>
  <c r="C7" i="1"/>
  <c r="G5" i="4"/>
  <c r="G5" i="11"/>
  <c r="G4" i="11"/>
  <c r="G7" i="1" s="1"/>
  <c r="G5" i="10"/>
  <c r="F8" i="1" s="1"/>
  <c r="G4" i="10"/>
  <c r="F7" i="1" s="1"/>
  <c r="G5" i="9"/>
  <c r="G4" i="9"/>
  <c r="G5" i="5"/>
  <c r="G4" i="5"/>
  <c r="G5" i="3"/>
  <c r="G4" i="3"/>
  <c r="M7" i="1" l="1"/>
  <c r="N7" i="1" s="1"/>
  <c r="M8" i="1"/>
  <c r="N8" i="1" s="1"/>
  <c r="M6" i="1"/>
  <c r="O8" i="1" l="1"/>
  <c r="O7" i="1"/>
  <c r="G5" i="2"/>
  <c r="G4" i="2"/>
  <c r="B7" i="1" s="1"/>
  <c r="A8" i="1" l="1"/>
  <c r="A7" i="1"/>
  <c r="J7" i="1" l="1"/>
  <c r="Q7" i="1" s="1"/>
  <c r="J8" i="1"/>
  <c r="Q8" i="1" s="1"/>
  <c r="R8" i="1" l="1"/>
  <c r="R7" i="1"/>
  <c r="K8" i="1"/>
  <c r="K7" i="1"/>
</calcChain>
</file>

<file path=xl/sharedStrings.xml><?xml version="1.0" encoding="utf-8"?>
<sst xmlns="http://schemas.openxmlformats.org/spreadsheetml/2006/main" count="95" uniqueCount="41">
  <si>
    <t xml:space="preserve">RESPONDENT SUMMARY </t>
  </si>
  <si>
    <t>Total Score</t>
  </si>
  <si>
    <t>Evaluator 1</t>
  </si>
  <si>
    <t>Evaluator 2</t>
  </si>
  <si>
    <t>Evaluator 3</t>
  </si>
  <si>
    <t>Evaluator 4</t>
  </si>
  <si>
    <t>Evaluator 5</t>
  </si>
  <si>
    <t>Evaluator 6</t>
  </si>
  <si>
    <t>Evaluator 7</t>
  </si>
  <si>
    <t>Criteria 1</t>
  </si>
  <si>
    <t>Criteria 2</t>
  </si>
  <si>
    <t>Criteria 3</t>
  </si>
  <si>
    <t>Total</t>
  </si>
  <si>
    <t>EVALUATION SUMMARY</t>
  </si>
  <si>
    <t>Average Tech. Score</t>
  </si>
  <si>
    <t>Technical Ranking</t>
  </si>
  <si>
    <t>Non Tech Ranking</t>
  </si>
  <si>
    <t>Non-Tech Score (cost)</t>
  </si>
  <si>
    <t>Total Ranking</t>
  </si>
  <si>
    <t>Technical</t>
  </si>
  <si>
    <t>Non Technical</t>
  </si>
  <si>
    <t>Summary</t>
  </si>
  <si>
    <t>PSX Inc</t>
  </si>
  <si>
    <t>T2 Systems Inc</t>
  </si>
  <si>
    <t>RFP-730-UofH-3007 Parking Enterprise System</t>
  </si>
  <si>
    <t>Evaluator 8</t>
  </si>
  <si>
    <t>University of Houston Evaluation Matrix $1 Million+</t>
  </si>
  <si>
    <t>Name</t>
  </si>
  <si>
    <t>Evaluation Due Date</t>
  </si>
  <si>
    <t>Friday, January 10, 2025</t>
  </si>
  <si>
    <t>Click to review the Non Disclosure Agreement</t>
  </si>
  <si>
    <t>Click to review the Nepotism Agreement</t>
  </si>
  <si>
    <t xml:space="preserve"> Criteria 1</t>
  </si>
  <si>
    <t xml:space="preserve"> Criteria 2</t>
  </si>
  <si>
    <t xml:space="preserve"> Criteria 3</t>
  </si>
  <si>
    <t>Vendor’s solution to requirement</t>
  </si>
  <si>
    <t>Ease of implementation and use</t>
  </si>
  <si>
    <t>Points (1-5)</t>
  </si>
  <si>
    <t xml:space="preserve">Committee Members: </t>
  </si>
  <si>
    <t>Updated: 10/19</t>
  </si>
  <si>
    <t>Cost **ONLY PROJECT MANAGER WILL EVALUATE COST**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</si>
</sst>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[$-F800]dddd\,\ mmmm\ dd\,\ yyyy"/>
  </numFmts>
  <fonts count="53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  <font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rgb="FFFF000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8"/>
      <color rgb="FF000000"/>
      <name val="Segoe UI"/>
      <family val="2"/>
    </font>
    <font>
      <u/>
      <sz val="10"/>
      <color theme="10"/>
      <name val="Arial"/>
      <family val="2"/>
    </font>
    <font>
      <b/>
      <sz val="10"/>
      <color theme="1"/>
      <name val="Arial"/>
      <family val="2"/>
    </font>
    <font>
      <b/>
      <u/>
      <sz val="11"/>
      <color theme="10"/>
      <name val="Calibri"/>
      <family val="2"/>
      <scheme val="minor"/>
    </font>
    <font>
      <b/>
      <sz val="8"/>
      <color rgb="FFFF0000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Arial"/>
      <family val="2"/>
    </font>
  </fonts>
  <fills count="29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</borders>
  <cellStyleXfs count="109">
    <xf numFmtId="0" fontId="0" fillId="0" borderId="0"/>
    <xf numFmtId="44" fontId="15" fillId="0" borderId="0" applyFont="0" applyFill="0" applyBorder="0" applyAlignment="0" applyProtection="0"/>
    <xf numFmtId="0" fontId="15" fillId="0" borderId="0"/>
    <xf numFmtId="0" fontId="12" fillId="0" borderId="0"/>
    <xf numFmtId="0" fontId="12" fillId="0" borderId="0"/>
    <xf numFmtId="0" fontId="15" fillId="2" borderId="1" applyNumberFormat="0" applyFont="0" applyAlignment="0" applyProtection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16" fillId="2" borderId="1" applyNumberFormat="0" applyFont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1" fillId="0" borderId="0"/>
    <xf numFmtId="0" fontId="17" fillId="3" borderId="0" applyNumberFormat="0" applyBorder="0" applyAlignment="0" applyProtection="0"/>
    <xf numFmtId="0" fontId="17" fillId="4" borderId="0" applyNumberFormat="0" applyBorder="0" applyAlignment="0" applyProtection="0"/>
    <xf numFmtId="0" fontId="17" fillId="5" borderId="0" applyNumberFormat="0" applyBorder="0" applyAlignment="0" applyProtection="0"/>
    <xf numFmtId="0" fontId="17" fillId="6" borderId="0" applyNumberFormat="0" applyBorder="0" applyAlignment="0" applyProtection="0"/>
    <xf numFmtId="0" fontId="17" fillId="7" borderId="0" applyNumberFormat="0" applyBorder="0" applyAlignment="0" applyProtection="0"/>
    <xf numFmtId="0" fontId="17" fillId="8" borderId="0" applyNumberFormat="0" applyBorder="0" applyAlignment="0" applyProtection="0"/>
    <xf numFmtId="0" fontId="17" fillId="9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6" borderId="0" applyNumberFormat="0" applyBorder="0" applyAlignment="0" applyProtection="0"/>
    <xf numFmtId="0" fontId="17" fillId="9" borderId="0" applyNumberFormat="0" applyBorder="0" applyAlignment="0" applyProtection="0"/>
    <xf numFmtId="0" fontId="17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2" borderId="3" applyNumberFormat="0" applyAlignment="0" applyProtection="0"/>
    <xf numFmtId="0" fontId="22" fillId="0" borderId="0" applyNumberFormat="0" applyFill="0" applyBorder="0" applyAlignment="0" applyProtection="0"/>
    <xf numFmtId="0" fontId="23" fillId="5" borderId="0" applyNumberFormat="0" applyBorder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6" fillId="0" borderId="6" applyNumberFormat="0" applyFill="0" applyAlignment="0" applyProtection="0"/>
    <xf numFmtId="0" fontId="26" fillId="0" borderId="0" applyNumberFormat="0" applyFill="0" applyBorder="0" applyAlignment="0" applyProtection="0"/>
    <xf numFmtId="0" fontId="27" fillId="8" borderId="2" applyNumberFormat="0" applyAlignment="0" applyProtection="0"/>
    <xf numFmtId="0" fontId="28" fillId="0" borderId="7" applyNumberFormat="0" applyFill="0" applyAlignment="0" applyProtection="0"/>
    <xf numFmtId="0" fontId="29" fillId="23" borderId="0" applyNumberFormat="0" applyBorder="0" applyAlignment="0" applyProtection="0"/>
    <xf numFmtId="0" fontId="30" fillId="21" borderId="8" applyNumberFormat="0" applyAlignment="0" applyProtection="0"/>
    <xf numFmtId="0" fontId="31" fillId="0" borderId="0" applyNumberFormat="0" applyFill="0" applyBorder="0" applyAlignment="0" applyProtection="0"/>
    <xf numFmtId="0" fontId="32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5" fillId="0" borderId="0"/>
    <xf numFmtId="0" fontId="15" fillId="2" borderId="1" applyNumberFormat="0" applyFont="0" applyAlignment="0" applyProtection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15" fillId="0" borderId="0"/>
    <xf numFmtId="0" fontId="15" fillId="2" borderId="1" applyNumberFormat="0" applyFont="0" applyAlignment="0" applyProtection="0"/>
    <xf numFmtId="0" fontId="3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45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0" xfId="0" applyBorder="1"/>
    <xf numFmtId="0" fontId="13" fillId="0" borderId="0" xfId="0" applyFont="1" applyBorder="1" applyAlignment="1"/>
    <xf numFmtId="0" fontId="0" fillId="0" borderId="0" xfId="0" applyBorder="1"/>
    <xf numFmtId="0" fontId="13" fillId="0" borderId="0" xfId="0" applyFont="1" applyBorder="1" applyAlignment="1"/>
    <xf numFmtId="0" fontId="0" fillId="0" borderId="0" xfId="0"/>
    <xf numFmtId="0" fontId="15" fillId="0" borderId="0" xfId="0" applyFont="1"/>
    <xf numFmtId="0" fontId="0" fillId="0" borderId="0" xfId="0"/>
    <xf numFmtId="0" fontId="13" fillId="0" borderId="0" xfId="0" applyFont="1" applyBorder="1" applyAlignment="1">
      <alignment horizontal="left"/>
    </xf>
    <xf numFmtId="0" fontId="36" fillId="0" borderId="10" xfId="47" applyFont="1" applyBorder="1" applyAlignment="1">
      <alignment horizontal="right"/>
    </xf>
    <xf numFmtId="0" fontId="37" fillId="0" borderId="10" xfId="47" applyFont="1" applyBorder="1" applyAlignment="1">
      <alignment horizontal="right"/>
    </xf>
    <xf numFmtId="0" fontId="38" fillId="0" borderId="10" xfId="47" applyFont="1" applyFill="1" applyBorder="1" applyAlignment="1">
      <alignment horizontal="right"/>
    </xf>
    <xf numFmtId="0" fontId="38" fillId="0" borderId="0" xfId="0" applyFont="1" applyFill="1" applyBorder="1"/>
    <xf numFmtId="0" fontId="39" fillId="0" borderId="0" xfId="0" applyFont="1" applyBorder="1" applyAlignment="1">
      <alignment horizontal="left"/>
    </xf>
    <xf numFmtId="0" fontId="39" fillId="25" borderId="0" xfId="0" applyFont="1" applyFill="1" applyAlignment="1"/>
    <xf numFmtId="0" fontId="40" fillId="25" borderId="0" xfId="0" applyFont="1" applyFill="1"/>
    <xf numFmtId="0" fontId="13" fillId="25" borderId="0" xfId="0" applyFont="1" applyFill="1" applyAlignment="1"/>
    <xf numFmtId="0" fontId="14" fillId="25" borderId="0" xfId="0" applyFont="1" applyFill="1"/>
    <xf numFmtId="0" fontId="40" fillId="25" borderId="0" xfId="0" applyFont="1" applyFill="1" applyBorder="1"/>
    <xf numFmtId="0" fontId="14" fillId="25" borderId="0" xfId="0" applyFont="1" applyFill="1" applyBorder="1"/>
    <xf numFmtId="0" fontId="13" fillId="25" borderId="0" xfId="0" applyFont="1" applyFill="1" applyBorder="1"/>
    <xf numFmtId="0" fontId="13" fillId="25" borderId="0" xfId="0" applyFont="1" applyFill="1"/>
    <xf numFmtId="0" fontId="13" fillId="25" borderId="0" xfId="0" applyFont="1" applyFill="1" applyBorder="1" applyAlignment="1">
      <alignment horizontal="left" vertical="center"/>
    </xf>
    <xf numFmtId="0" fontId="13" fillId="25" borderId="0" xfId="0" applyFont="1" applyFill="1" applyBorder="1" applyAlignment="1">
      <alignment horizontal="right" textRotation="90" wrapText="1"/>
    </xf>
    <xf numFmtId="0" fontId="34" fillId="25" borderId="0" xfId="0" applyFont="1" applyFill="1" applyBorder="1" applyAlignment="1">
      <alignment horizontal="right" textRotation="90" wrapText="1"/>
    </xf>
    <xf numFmtId="0" fontId="13" fillId="25" borderId="0" xfId="0" applyFont="1" applyFill="1" applyAlignment="1">
      <alignment horizontal="center" vertical="center"/>
    </xf>
    <xf numFmtId="4" fontId="14" fillId="25" borderId="11" xfId="0" applyNumberFormat="1" applyFont="1" applyFill="1" applyBorder="1" applyAlignment="1">
      <alignment horizontal="right"/>
    </xf>
    <xf numFmtId="4" fontId="35" fillId="25" borderId="11" xfId="0" applyNumberFormat="1" applyFont="1" applyFill="1" applyBorder="1" applyAlignment="1">
      <alignment horizontal="right"/>
    </xf>
    <xf numFmtId="4" fontId="14" fillId="25" borderId="12" xfId="0" applyNumberFormat="1" applyFont="1" applyFill="1" applyBorder="1" applyAlignment="1">
      <alignment horizontal="right"/>
    </xf>
    <xf numFmtId="0" fontId="14" fillId="25" borderId="11" xfId="0" applyFont="1" applyFill="1" applyBorder="1" applyAlignment="1">
      <alignment horizontal="right"/>
    </xf>
    <xf numFmtId="4" fontId="14" fillId="25" borderId="11" xfId="0" applyNumberFormat="1" applyFont="1" applyFill="1" applyBorder="1"/>
    <xf numFmtId="0" fontId="14" fillId="25" borderId="12" xfId="0" applyFont="1" applyFill="1" applyBorder="1" applyAlignment="1">
      <alignment horizontal="right"/>
    </xf>
    <xf numFmtId="4" fontId="14" fillId="25" borderId="12" xfId="0" applyNumberFormat="1" applyFont="1" applyFill="1" applyBorder="1"/>
    <xf numFmtId="0" fontId="14" fillId="25" borderId="11" xfId="0" applyFont="1" applyFill="1" applyBorder="1" applyAlignment="1">
      <alignment horizontal="left"/>
    </xf>
    <xf numFmtId="0" fontId="14" fillId="25" borderId="12" xfId="0" applyFont="1" applyFill="1" applyBorder="1" applyAlignment="1">
      <alignment horizontal="left"/>
    </xf>
    <xf numFmtId="0" fontId="41" fillId="25" borderId="0" xfId="0" applyFont="1" applyFill="1"/>
    <xf numFmtId="0" fontId="34" fillId="24" borderId="14" xfId="0" applyFont="1" applyFill="1" applyBorder="1" applyAlignment="1">
      <alignment horizontal="right" textRotation="90"/>
    </xf>
    <xf numFmtId="0" fontId="35" fillId="24" borderId="13" xfId="0" applyFont="1" applyFill="1" applyBorder="1" applyAlignment="1">
      <alignment horizontal="right"/>
    </xf>
    <xf numFmtId="0" fontId="35" fillId="24" borderId="15" xfId="0" applyFont="1" applyFill="1" applyBorder="1" applyAlignment="1">
      <alignment horizontal="right"/>
    </xf>
    <xf numFmtId="0" fontId="15" fillId="0" borderId="0" xfId="98" applyFont="1"/>
    <xf numFmtId="0" fontId="15" fillId="0" borderId="0" xfId="98" applyFont="1"/>
    <xf numFmtId="0" fontId="15" fillId="0" borderId="0" xfId="98"/>
    <xf numFmtId="0" fontId="15" fillId="0" borderId="0" xfId="98"/>
    <xf numFmtId="0" fontId="15" fillId="0" borderId="0" xfId="98"/>
    <xf numFmtId="0" fontId="15" fillId="0" borderId="0" xfId="98"/>
    <xf numFmtId="0" fontId="15" fillId="0" borderId="0" xfId="98"/>
    <xf numFmtId="0" fontId="15" fillId="0" borderId="0" xfId="98"/>
    <xf numFmtId="0" fontId="15" fillId="0" borderId="0" xfId="98"/>
    <xf numFmtId="0" fontId="37" fillId="0" borderId="10" xfId="47" applyFont="1" applyBorder="1" applyAlignment="1">
      <alignment horizontal="left"/>
    </xf>
    <xf numFmtId="0" fontId="42" fillId="0" borderId="0" xfId="98" applyFont="1" applyAlignment="1">
      <alignment horizontal="left"/>
    </xf>
    <xf numFmtId="0" fontId="39" fillId="25" borderId="0" xfId="0" applyFont="1" applyFill="1" applyAlignment="1">
      <alignment horizontal="right"/>
    </xf>
    <xf numFmtId="0" fontId="39" fillId="25" borderId="0" xfId="0" applyFont="1" applyFill="1" applyBorder="1" applyAlignment="1">
      <alignment horizontal="right"/>
    </xf>
    <xf numFmtId="0" fontId="39" fillId="0" borderId="0" xfId="0" applyFont="1" applyFill="1" applyAlignment="1">
      <alignment horizontal="left"/>
    </xf>
    <xf numFmtId="0" fontId="13" fillId="25" borderId="0" xfId="98" applyFont="1" applyFill="1" applyAlignment="1">
      <alignment horizontal="left" wrapText="1"/>
    </xf>
    <xf numFmtId="0" fontId="13" fillId="25" borderId="0" xfId="98" applyFont="1" applyFill="1" applyAlignment="1">
      <alignment wrapText="1"/>
    </xf>
    <xf numFmtId="0" fontId="15" fillId="25" borderId="0" xfId="98" applyFont="1" applyFill="1"/>
    <xf numFmtId="0" fontId="13" fillId="0" borderId="0" xfId="98" applyFont="1" applyFill="1" applyAlignment="1">
      <alignment horizontal="left"/>
    </xf>
    <xf numFmtId="0" fontId="14" fillId="25" borderId="0" xfId="98" applyFont="1" applyFill="1"/>
    <xf numFmtId="0" fontId="46" fillId="25" borderId="0" xfId="0" applyFont="1" applyFill="1" applyBorder="1" applyAlignment="1">
      <alignment horizontal="left"/>
    </xf>
    <xf numFmtId="0" fontId="15" fillId="26" borderId="0" xfId="0" applyFont="1" applyFill="1" applyBorder="1" applyAlignment="1">
      <alignment horizontal="center"/>
    </xf>
    <xf numFmtId="164" fontId="43" fillId="0" borderId="0" xfId="0" applyNumberFormat="1" applyFont="1" applyFill="1" applyBorder="1" applyAlignment="1">
      <alignment horizontal="center"/>
    </xf>
    <xf numFmtId="0" fontId="43" fillId="25" borderId="0" xfId="0" applyFont="1" applyFill="1" applyBorder="1" applyAlignment="1"/>
    <xf numFmtId="0" fontId="47" fillId="25" borderId="0" xfId="108" applyFont="1" applyFill="1"/>
    <xf numFmtId="0" fontId="46" fillId="25" borderId="0" xfId="0" applyFont="1" applyFill="1" applyBorder="1" applyAlignment="1"/>
    <xf numFmtId="0" fontId="42" fillId="25" borderId="0" xfId="98" applyFont="1" applyFill="1"/>
    <xf numFmtId="0" fontId="45" fillId="25" borderId="0" xfId="108" applyFill="1"/>
    <xf numFmtId="0" fontId="15" fillId="25" borderId="0" xfId="98" applyFont="1" applyFill="1" applyAlignment="1">
      <alignment horizontal="center"/>
    </xf>
    <xf numFmtId="0" fontId="42" fillId="27" borderId="16" xfId="98" applyFont="1" applyFill="1" applyBorder="1" applyAlignment="1">
      <alignment horizontal="left"/>
    </xf>
    <xf numFmtId="0" fontId="42" fillId="27" borderId="17" xfId="98" applyFont="1" applyFill="1" applyBorder="1" applyAlignment="1">
      <alignment horizontal="left"/>
    </xf>
    <xf numFmtId="0" fontId="42" fillId="27" borderId="18" xfId="98" applyFont="1" applyFill="1" applyBorder="1" applyAlignment="1">
      <alignment horizontal="left"/>
    </xf>
    <xf numFmtId="0" fontId="48" fillId="25" borderId="16" xfId="98" applyFont="1" applyFill="1" applyBorder="1" applyAlignment="1">
      <alignment horizontal="left" vertical="top" wrapText="1"/>
    </xf>
    <xf numFmtId="0" fontId="41" fillId="25" borderId="17" xfId="98" applyFont="1" applyFill="1" applyBorder="1" applyAlignment="1">
      <alignment horizontal="left" vertical="top" wrapText="1"/>
    </xf>
    <xf numFmtId="0" fontId="41" fillId="25" borderId="18" xfId="98" applyFont="1" applyFill="1" applyBorder="1" applyAlignment="1">
      <alignment horizontal="left" vertical="top" wrapText="1"/>
    </xf>
    <xf numFmtId="0" fontId="41" fillId="25" borderId="16" xfId="98" applyFont="1" applyFill="1" applyBorder="1" applyAlignment="1">
      <alignment horizontal="left" vertical="top" wrapText="1"/>
    </xf>
    <xf numFmtId="0" fontId="49" fillId="25" borderId="0" xfId="98" applyFont="1" applyFill="1" applyAlignment="1">
      <alignment wrapText="1"/>
    </xf>
    <xf numFmtId="0" fontId="49" fillId="24" borderId="19" xfId="98" applyFont="1" applyFill="1" applyBorder="1" applyAlignment="1">
      <alignment horizontal="center" wrapText="1"/>
    </xf>
    <xf numFmtId="0" fontId="49" fillId="24" borderId="20" xfId="98" applyFont="1" applyFill="1" applyBorder="1" applyAlignment="1">
      <alignment horizontal="center" wrapText="1"/>
    </xf>
    <xf numFmtId="0" fontId="49" fillId="24" borderId="21" xfId="98" applyFont="1" applyFill="1" applyBorder="1" applyAlignment="1">
      <alignment horizontal="center" wrapText="1"/>
    </xf>
    <xf numFmtId="0" fontId="49" fillId="25" borderId="0" xfId="98" applyFont="1" applyFill="1" applyAlignment="1">
      <alignment horizontal="center" wrapText="1"/>
    </xf>
    <xf numFmtId="0" fontId="50" fillId="25" borderId="11" xfId="98" applyFont="1" applyFill="1" applyBorder="1" applyAlignment="1">
      <alignment wrapText="1"/>
    </xf>
    <xf numFmtId="0" fontId="15" fillId="26" borderId="13" xfId="98" applyFont="1" applyFill="1" applyBorder="1" applyAlignment="1">
      <alignment horizontal="center"/>
    </xf>
    <xf numFmtId="0" fontId="15" fillId="26" borderId="11" xfId="98" applyFont="1" applyFill="1" applyBorder="1" applyAlignment="1">
      <alignment horizontal="center"/>
    </xf>
    <xf numFmtId="0" fontId="15" fillId="26" borderId="22" xfId="98" applyFont="1" applyFill="1" applyBorder="1" applyAlignment="1">
      <alignment horizontal="center"/>
    </xf>
    <xf numFmtId="0" fontId="50" fillId="25" borderId="12" xfId="98" applyFont="1" applyFill="1" applyBorder="1" applyAlignment="1">
      <alignment wrapText="1"/>
    </xf>
    <xf numFmtId="0" fontId="15" fillId="26" borderId="15" xfId="98" applyFont="1" applyFill="1" applyBorder="1" applyAlignment="1">
      <alignment horizontal="center"/>
    </xf>
    <xf numFmtId="0" fontId="15" fillId="26" borderId="12" xfId="98" applyFont="1" applyFill="1" applyBorder="1" applyAlignment="1">
      <alignment horizontal="center"/>
    </xf>
    <xf numFmtId="0" fontId="15" fillId="26" borderId="23" xfId="98" applyFont="1" applyFill="1" applyBorder="1" applyAlignment="1">
      <alignment horizontal="center"/>
    </xf>
    <xf numFmtId="0" fontId="15" fillId="28" borderId="0" xfId="98" applyFont="1" applyFill="1" applyBorder="1"/>
    <xf numFmtId="0" fontId="15" fillId="28" borderId="24" xfId="98" applyFont="1" applyFill="1" applyBorder="1"/>
    <xf numFmtId="0" fontId="15" fillId="25" borderId="10" xfId="98" applyFont="1" applyFill="1" applyBorder="1"/>
    <xf numFmtId="0" fontId="51" fillId="25" borderId="0" xfId="98" applyFont="1" applyFill="1"/>
    <xf numFmtId="0" fontId="15" fillId="25" borderId="0" xfId="98" applyFont="1" applyFill="1" applyAlignment="1">
      <alignment wrapText="1"/>
    </xf>
    <xf numFmtId="0" fontId="52" fillId="0" borderId="0" xfId="0" applyFont="1" applyAlignment="1">
      <alignment horizontal="left"/>
    </xf>
    <xf numFmtId="0" fontId="50" fillId="25" borderId="0" xfId="98" applyFont="1" applyFill="1"/>
    <xf numFmtId="0" fontId="41" fillId="25" borderId="0" xfId="98" applyFont="1" applyFill="1"/>
  </cellXfs>
  <cellStyles count="109">
    <cellStyle name="20% - Accent1 2" xfId="48" xr:uid="{00000000-0005-0000-0000-000000000000}"/>
    <cellStyle name="20% - Accent1 3" xfId="6" xr:uid="{00000000-0005-0000-0000-000001000000}"/>
    <cellStyle name="20% - Accent2 2" xfId="49" xr:uid="{00000000-0005-0000-0000-000002000000}"/>
    <cellStyle name="20% - Accent2 3" xfId="7" xr:uid="{00000000-0005-0000-0000-000003000000}"/>
    <cellStyle name="20% - Accent3 2" xfId="50" xr:uid="{00000000-0005-0000-0000-000004000000}"/>
    <cellStyle name="20% - Accent3 3" xfId="8" xr:uid="{00000000-0005-0000-0000-000005000000}"/>
    <cellStyle name="20% - Accent4 2" xfId="51" xr:uid="{00000000-0005-0000-0000-000006000000}"/>
    <cellStyle name="20% - Accent4 3" xfId="9" xr:uid="{00000000-0005-0000-0000-000007000000}"/>
    <cellStyle name="20% - Accent5 2" xfId="52" xr:uid="{00000000-0005-0000-0000-000008000000}"/>
    <cellStyle name="20% - Accent5 3" xfId="10" xr:uid="{00000000-0005-0000-0000-000009000000}"/>
    <cellStyle name="20% - Accent6 2" xfId="53" xr:uid="{00000000-0005-0000-0000-00000A000000}"/>
    <cellStyle name="20% - Accent6 3" xfId="11" xr:uid="{00000000-0005-0000-0000-00000B000000}"/>
    <cellStyle name="40% - Accent1 2" xfId="54" xr:uid="{00000000-0005-0000-0000-00000C000000}"/>
    <cellStyle name="40% - Accent1 3" xfId="12" xr:uid="{00000000-0005-0000-0000-00000D000000}"/>
    <cellStyle name="40% - Accent2 2" xfId="55" xr:uid="{00000000-0005-0000-0000-00000E000000}"/>
    <cellStyle name="40% - Accent2 3" xfId="13" xr:uid="{00000000-0005-0000-0000-00000F000000}"/>
    <cellStyle name="40% - Accent3 2" xfId="56" xr:uid="{00000000-0005-0000-0000-000010000000}"/>
    <cellStyle name="40% - Accent3 3" xfId="14" xr:uid="{00000000-0005-0000-0000-000011000000}"/>
    <cellStyle name="40% - Accent4 2" xfId="57" xr:uid="{00000000-0005-0000-0000-000012000000}"/>
    <cellStyle name="40% - Accent4 3" xfId="15" xr:uid="{00000000-0005-0000-0000-000013000000}"/>
    <cellStyle name="40% - Accent5 2" xfId="58" xr:uid="{00000000-0005-0000-0000-000014000000}"/>
    <cellStyle name="40% - Accent5 3" xfId="16" xr:uid="{00000000-0005-0000-0000-000015000000}"/>
    <cellStyle name="40% - Accent6 2" xfId="59" xr:uid="{00000000-0005-0000-0000-000016000000}"/>
    <cellStyle name="40% - Accent6 3" xfId="17" xr:uid="{00000000-0005-0000-0000-000017000000}"/>
    <cellStyle name="60% - Accent1 2" xfId="60" xr:uid="{00000000-0005-0000-0000-000018000000}"/>
    <cellStyle name="60% - Accent1 3" xfId="18" xr:uid="{00000000-0005-0000-0000-000019000000}"/>
    <cellStyle name="60% - Accent2 2" xfId="61" xr:uid="{00000000-0005-0000-0000-00001A000000}"/>
    <cellStyle name="60% - Accent2 3" xfId="19" xr:uid="{00000000-0005-0000-0000-00001B000000}"/>
    <cellStyle name="60% - Accent3 2" xfId="62" xr:uid="{00000000-0005-0000-0000-00001C000000}"/>
    <cellStyle name="60% - Accent3 3" xfId="20" xr:uid="{00000000-0005-0000-0000-00001D000000}"/>
    <cellStyle name="60% - Accent4 2" xfId="63" xr:uid="{00000000-0005-0000-0000-00001E000000}"/>
    <cellStyle name="60% - Accent4 3" xfId="21" xr:uid="{00000000-0005-0000-0000-00001F000000}"/>
    <cellStyle name="60% - Accent5 2" xfId="64" xr:uid="{00000000-0005-0000-0000-000020000000}"/>
    <cellStyle name="60% - Accent5 3" xfId="22" xr:uid="{00000000-0005-0000-0000-000021000000}"/>
    <cellStyle name="60% - Accent6 2" xfId="65" xr:uid="{00000000-0005-0000-0000-000022000000}"/>
    <cellStyle name="60% - Accent6 3" xfId="23" xr:uid="{00000000-0005-0000-0000-000023000000}"/>
    <cellStyle name="Accent1 2" xfId="66" xr:uid="{00000000-0005-0000-0000-000024000000}"/>
    <cellStyle name="Accent1 3" xfId="24" xr:uid="{00000000-0005-0000-0000-000025000000}"/>
    <cellStyle name="Accent2 2" xfId="67" xr:uid="{00000000-0005-0000-0000-000026000000}"/>
    <cellStyle name="Accent2 3" xfId="25" xr:uid="{00000000-0005-0000-0000-000027000000}"/>
    <cellStyle name="Accent3 2" xfId="68" xr:uid="{00000000-0005-0000-0000-000028000000}"/>
    <cellStyle name="Accent3 3" xfId="26" xr:uid="{00000000-0005-0000-0000-000029000000}"/>
    <cellStyle name="Accent4 2" xfId="69" xr:uid="{00000000-0005-0000-0000-00002A000000}"/>
    <cellStyle name="Accent4 3" xfId="27" xr:uid="{00000000-0005-0000-0000-00002B000000}"/>
    <cellStyle name="Accent5 2" xfId="70" xr:uid="{00000000-0005-0000-0000-00002C000000}"/>
    <cellStyle name="Accent5 3" xfId="28" xr:uid="{00000000-0005-0000-0000-00002D000000}"/>
    <cellStyle name="Accent6 2" xfId="71" xr:uid="{00000000-0005-0000-0000-00002E000000}"/>
    <cellStyle name="Accent6 3" xfId="29" xr:uid="{00000000-0005-0000-0000-00002F000000}"/>
    <cellStyle name="Bad 2" xfId="72" xr:uid="{00000000-0005-0000-0000-000030000000}"/>
    <cellStyle name="Bad 3" xfId="30" xr:uid="{00000000-0005-0000-0000-000031000000}"/>
    <cellStyle name="Calculation 2" xfId="73" xr:uid="{00000000-0005-0000-0000-000032000000}"/>
    <cellStyle name="Calculation 3" xfId="31" xr:uid="{00000000-0005-0000-0000-000033000000}"/>
    <cellStyle name="Check Cell 2" xfId="74" xr:uid="{00000000-0005-0000-0000-000034000000}"/>
    <cellStyle name="Check Cell 3" xfId="32" xr:uid="{00000000-0005-0000-0000-000035000000}"/>
    <cellStyle name="Currency 2" xfId="1" xr:uid="{00000000-0005-0000-0000-000036000000}"/>
    <cellStyle name="Explanatory Text 2" xfId="75" xr:uid="{00000000-0005-0000-0000-000037000000}"/>
    <cellStyle name="Explanatory Text 3" xfId="33" xr:uid="{00000000-0005-0000-0000-000038000000}"/>
    <cellStyle name="Good 2" xfId="76" xr:uid="{00000000-0005-0000-0000-000039000000}"/>
    <cellStyle name="Good 3" xfId="34" xr:uid="{00000000-0005-0000-0000-00003A000000}"/>
    <cellStyle name="Heading 1 2" xfId="77" xr:uid="{00000000-0005-0000-0000-00003B000000}"/>
    <cellStyle name="Heading 1 3" xfId="35" xr:uid="{00000000-0005-0000-0000-00003C000000}"/>
    <cellStyle name="Heading 2 2" xfId="78" xr:uid="{00000000-0005-0000-0000-00003D000000}"/>
    <cellStyle name="Heading 2 3" xfId="36" xr:uid="{00000000-0005-0000-0000-00003E000000}"/>
    <cellStyle name="Heading 3 2" xfId="79" xr:uid="{00000000-0005-0000-0000-00003F000000}"/>
    <cellStyle name="Heading 3 3" xfId="37" xr:uid="{00000000-0005-0000-0000-000040000000}"/>
    <cellStyle name="Heading 4 2" xfId="80" xr:uid="{00000000-0005-0000-0000-000041000000}"/>
    <cellStyle name="Heading 4 3" xfId="38" xr:uid="{00000000-0005-0000-0000-000042000000}"/>
    <cellStyle name="Hyperlink" xfId="108" builtinId="8"/>
    <cellStyle name="Input 2" xfId="81" xr:uid="{00000000-0005-0000-0000-000043000000}"/>
    <cellStyle name="Input 3" xfId="39" xr:uid="{00000000-0005-0000-0000-000044000000}"/>
    <cellStyle name="Linked Cell 2" xfId="82" xr:uid="{00000000-0005-0000-0000-000045000000}"/>
    <cellStyle name="Linked Cell 3" xfId="40" xr:uid="{00000000-0005-0000-0000-000046000000}"/>
    <cellStyle name="Neutral 2" xfId="83" xr:uid="{00000000-0005-0000-0000-000047000000}"/>
    <cellStyle name="Neutral 3" xfId="41" xr:uid="{00000000-0005-0000-0000-000048000000}"/>
    <cellStyle name="Normal" xfId="0" builtinId="0"/>
    <cellStyle name="Normal 2" xfId="2" xr:uid="{00000000-0005-0000-0000-00004A000000}"/>
    <cellStyle name="Normal 3" xfId="3" xr:uid="{00000000-0005-0000-0000-00004B000000}"/>
    <cellStyle name="Normal 3 2" xfId="88" xr:uid="{00000000-0005-0000-0000-00004C000000}"/>
    <cellStyle name="Normal 4" xfId="4" xr:uid="{00000000-0005-0000-0000-00004D000000}"/>
    <cellStyle name="Normal 4 10" xfId="100" xr:uid="{00000000-0005-0000-0000-00004C000000}"/>
    <cellStyle name="Normal 4 11" xfId="103" xr:uid="{00000000-0005-0000-0000-00004C000000}"/>
    <cellStyle name="Normal 4 12" xfId="106" xr:uid="{00000000-0005-0000-0000-00004C000000}"/>
    <cellStyle name="Normal 4 2" xfId="47" xr:uid="{00000000-0005-0000-0000-00004E000000}"/>
    <cellStyle name="Normal 4 3" xfId="90" xr:uid="{00000000-0005-0000-0000-00004F000000}"/>
    <cellStyle name="Normal 4 4" xfId="91" xr:uid="{00000000-0005-0000-0000-000050000000}"/>
    <cellStyle name="Normal 4 5" xfId="92" xr:uid="{00000000-0005-0000-0000-000051000000}"/>
    <cellStyle name="Normal 4 6" xfId="93" xr:uid="{00000000-0005-0000-0000-000052000000}"/>
    <cellStyle name="Normal 4 7" xfId="94" xr:uid="{00000000-0005-0000-0000-000053000000}"/>
    <cellStyle name="Normal 4 8" xfId="95" xr:uid="{00000000-0005-0000-0000-000054000000}"/>
    <cellStyle name="Normal 4 9" xfId="96" xr:uid="{00000000-0005-0000-0000-000055000000}"/>
    <cellStyle name="Normal 5" xfId="98" xr:uid="{00000000-0005-0000-0000-00004D000000}"/>
    <cellStyle name="Normal 6" xfId="97" xr:uid="{00000000-0005-0000-0000-000090000000}"/>
    <cellStyle name="Normal 7" xfId="102" xr:uid="{00000000-0005-0000-0000-000095000000}"/>
    <cellStyle name="Normal 8" xfId="105" xr:uid="{00000000-0005-0000-0000-000098000000}"/>
    <cellStyle name="Note 2" xfId="5" xr:uid="{00000000-0005-0000-0000-000056000000}"/>
    <cellStyle name="Note 3" xfId="89" xr:uid="{00000000-0005-0000-0000-000057000000}"/>
    <cellStyle name="Note 4" xfId="42" xr:uid="{00000000-0005-0000-0000-000058000000}"/>
    <cellStyle name="Note 4 2" xfId="99" xr:uid="{00000000-0005-0000-0000-000050000000}"/>
    <cellStyle name="Output 2" xfId="84" xr:uid="{00000000-0005-0000-0000-000059000000}"/>
    <cellStyle name="Output 3" xfId="43" xr:uid="{00000000-0005-0000-0000-00005A000000}"/>
    <cellStyle name="Percent 2" xfId="101" xr:uid="{00000000-0005-0000-0000-000094000000}"/>
    <cellStyle name="Percent 3" xfId="104" xr:uid="{00000000-0005-0000-0000-000097000000}"/>
    <cellStyle name="Percent 4" xfId="107" xr:uid="{00000000-0005-0000-0000-00009A000000}"/>
    <cellStyle name="Title 2" xfId="85" xr:uid="{00000000-0005-0000-0000-00005B000000}"/>
    <cellStyle name="Title 3" xfId="44" xr:uid="{00000000-0005-0000-0000-00005C000000}"/>
    <cellStyle name="Total 2" xfId="86" xr:uid="{00000000-0005-0000-0000-00005D000000}"/>
    <cellStyle name="Total 3" xfId="45" xr:uid="{00000000-0005-0000-0000-00005E000000}"/>
    <cellStyle name="Warning Text 2" xfId="87" xr:uid="{00000000-0005-0000-0000-00005F000000}"/>
    <cellStyle name="Warning Text 3" xfId="46" xr:uid="{00000000-0005-0000-0000-00006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7</xdr:row>
      <xdr:rowOff>152400</xdr:rowOff>
    </xdr:from>
    <xdr:ext cx="3504293" cy="165481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D855B5B-5C15-4CEF-9D70-A1864A5522AD}"/>
            </a:ext>
          </a:extLst>
        </xdr:cNvPr>
        <xdr:cNvSpPr txBox="1"/>
      </xdr:nvSpPr>
      <xdr:spPr>
        <a:xfrm>
          <a:off x="0" y="1704975"/>
          <a:ext cx="3504293" cy="165481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1000" b="1">
              <a:latin typeface="Arial" panose="020B0604020202020204" pitchFamily="34" charset="0"/>
              <a:cs typeface="Arial" panose="020B0604020202020204" pitchFamily="34" charset="0"/>
            </a:rPr>
            <a:t>Instructions</a:t>
          </a:r>
          <a:r>
            <a:rPr lang="en-US" sz="1050" b="1">
              <a:latin typeface="Arial" panose="020B0604020202020204" pitchFamily="34" charset="0"/>
              <a:cs typeface="Arial" panose="020B0604020202020204" pitchFamily="34" charset="0"/>
            </a:rPr>
            <a:t>: </a:t>
          </a:r>
        </a:p>
        <a:p>
          <a:r>
            <a:rPr lang="en-US" sz="800" b="1" i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Review</a:t>
          </a:r>
          <a:r>
            <a:rPr lang="en-US" sz="800" b="1" i="0" baseline="0">
              <a:solidFill>
                <a:srgbClr val="FF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Non-Disclosure before evaluating below.  </a:t>
          </a:r>
        </a:p>
        <a:p>
          <a:r>
            <a:rPr lang="en-US" sz="800" b="0" i="0" baseline="0">
              <a:solidFill>
                <a:sysClr val="windowText" lastClr="00000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Enter name.</a:t>
          </a:r>
        </a:p>
        <a:p>
          <a:r>
            <a:rPr lang="en-US" sz="800" b="0">
              <a:latin typeface="Arial" panose="020B0604020202020204" pitchFamily="34" charset="0"/>
              <a:cs typeface="Arial" panose="020B0604020202020204" pitchFamily="34" charset="0"/>
            </a:rPr>
            <a:t>Review</a:t>
          </a:r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 all bid responses distributed by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Once reviewed, enter points for the vendor in the yellow highlighted cells.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Send completed matrix  in Excel format back to the buyer.  </a:t>
          </a:r>
        </a:p>
        <a:p>
          <a:r>
            <a:rPr lang="en-US" sz="800" b="0" baseline="0">
              <a:latin typeface="Arial" panose="020B0604020202020204" pitchFamily="34" charset="0"/>
              <a:cs typeface="Arial" panose="020B0604020202020204" pitchFamily="34" charset="0"/>
            </a:rPr>
            <a:t>Committee members must score independently.  </a:t>
          </a:r>
        </a:p>
        <a:p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5.0 to 4.5 = Exceptional, exceeds and fully meets all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4.4 to 3.5 = Advantageous, exceeds some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3.4 to 2.5 = Meets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2.4 to 1.5 = Addresses most of the minimal requirements</a:t>
          </a:r>
          <a:r>
            <a:rPr lang="en-US" sz="80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 </a:t>
          </a:r>
          <a:endParaRPr lang="en-US" sz="800">
            <a:effectLst/>
            <a:latin typeface="Arial" panose="020B0604020202020204" pitchFamily="34" charset="0"/>
            <a:cs typeface="Arial" panose="020B0604020202020204" pitchFamily="34" charset="0"/>
          </a:endParaRPr>
        </a:p>
        <a:p>
          <a:r>
            <a:rPr lang="en-US" sz="800" b="0" i="0">
              <a:solidFill>
                <a:schemeClr val="tx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1.4 to 1.0 = Addresses part of minimal requirements</a:t>
          </a:r>
          <a:endParaRPr lang="en-US" sz="800" b="0" baseline="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4</xdr:row>
          <xdr:rowOff>209550</xdr:rowOff>
        </xdr:from>
        <xdr:to>
          <xdr:col>7</xdr:col>
          <xdr:colOff>190500</xdr:colOff>
          <xdr:row>5</xdr:row>
          <xdr:rowOff>209550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540B2079-42E6-4C3C-875C-E23E39A3405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Non Disclosure Agreement.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133350</xdr:colOff>
          <xdr:row>5</xdr:row>
          <xdr:rowOff>361950</xdr:rowOff>
        </xdr:from>
        <xdr:to>
          <xdr:col>7</xdr:col>
          <xdr:colOff>342900</xdr:colOff>
          <xdr:row>7</xdr:row>
          <xdr:rowOff>133350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4EA5DE69-3DEC-4339-8E36-045213662058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US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By checking the box, I agree that I have read and understood the Nepotism Agreement and have completed the Disclosure Statement form (Part 1: General Information &amp; Part 2: Disclosures).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ctrlProp" Target="../ctrlProps/ctrlProp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"/>
  <sheetViews>
    <sheetView tabSelected="1" workbookViewId="0">
      <selection activeCell="O13" sqref="O13"/>
    </sheetView>
  </sheetViews>
  <sheetFormatPr defaultRowHeight="12.75" x14ac:dyDescent="0.2"/>
  <cols>
    <col min="1" max="3" width="9.42578125" customWidth="1"/>
    <col min="4" max="6" width="8.85546875" customWidth="1"/>
    <col min="7" max="7" width="9.42578125" customWidth="1"/>
  </cols>
  <sheetData>
    <row r="1" spans="1:10" ht="15.75" x14ac:dyDescent="0.25">
      <c r="A1" s="13" t="s">
        <v>0</v>
      </c>
      <c r="B1" s="8"/>
      <c r="C1" s="8"/>
      <c r="D1" s="8"/>
      <c r="E1" s="4"/>
      <c r="F1" s="4"/>
      <c r="G1" s="4"/>
    </row>
    <row r="2" spans="1:10" ht="15.75" x14ac:dyDescent="0.25">
      <c r="A2" s="2"/>
      <c r="B2" s="1"/>
      <c r="C2" s="3"/>
      <c r="D2" s="3"/>
      <c r="E2" s="3"/>
      <c r="F2" s="3"/>
      <c r="G2" s="3"/>
      <c r="H2" s="3"/>
      <c r="I2" s="3"/>
    </row>
    <row r="3" spans="1:10" s="6" customFormat="1" x14ac:dyDescent="0.2">
      <c r="A3" s="48"/>
      <c r="B3" s="48"/>
      <c r="C3" s="48"/>
      <c r="D3" s="9" t="s">
        <v>9</v>
      </c>
      <c r="E3" s="10" t="s">
        <v>10</v>
      </c>
      <c r="F3" s="10" t="s">
        <v>11</v>
      </c>
      <c r="G3" s="11" t="s">
        <v>12</v>
      </c>
    </row>
    <row r="4" spans="1:10" x14ac:dyDescent="0.2">
      <c r="A4" s="49" t="s">
        <v>22</v>
      </c>
      <c r="B4" s="49"/>
      <c r="C4" s="49"/>
      <c r="D4" s="39">
        <v>0</v>
      </c>
      <c r="E4" s="39">
        <v>40</v>
      </c>
      <c r="F4" s="39">
        <v>14</v>
      </c>
      <c r="G4" s="12">
        <f>SUM(D4:F4)</f>
        <v>54</v>
      </c>
    </row>
    <row r="5" spans="1:10" x14ac:dyDescent="0.2">
      <c r="A5" s="49" t="s">
        <v>23</v>
      </c>
      <c r="B5" s="49"/>
      <c r="C5" s="49"/>
      <c r="D5" s="39">
        <v>0</v>
      </c>
      <c r="E5" s="39">
        <v>40</v>
      </c>
      <c r="F5" s="39">
        <v>18</v>
      </c>
      <c r="G5" s="12">
        <f>SUM(D5:F5)</f>
        <v>58</v>
      </c>
      <c r="J5" s="5"/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F6D954-9D8B-4BA7-910E-FC2C50CCF6D8}">
  <dimension ref="A1:J53"/>
  <sheetViews>
    <sheetView workbookViewId="0">
      <selection activeCell="M32" sqref="M32"/>
    </sheetView>
  </sheetViews>
  <sheetFormatPr defaultRowHeight="12.75" x14ac:dyDescent="0.2"/>
  <cols>
    <col min="1" max="1" width="20.7109375" style="55" customWidth="1"/>
    <col min="2" max="10" width="9.5703125" style="55" customWidth="1"/>
    <col min="11" max="16384" width="9.140625" style="55"/>
  </cols>
  <sheetData>
    <row r="1" spans="1:10" ht="15.75" x14ac:dyDescent="0.25">
      <c r="A1" s="53" t="s">
        <v>26</v>
      </c>
      <c r="B1" s="53"/>
      <c r="C1" s="53"/>
      <c r="D1" s="53"/>
      <c r="E1" s="53"/>
      <c r="F1" s="53"/>
      <c r="G1" s="53"/>
      <c r="H1" s="53"/>
      <c r="I1" s="53"/>
      <c r="J1" s="54"/>
    </row>
    <row r="2" spans="1:10" ht="15.75" x14ac:dyDescent="0.25">
      <c r="A2" s="56" t="s">
        <v>24</v>
      </c>
      <c r="B2" s="56"/>
      <c r="C2" s="56"/>
      <c r="D2" s="56"/>
      <c r="E2" s="56"/>
      <c r="F2" s="56"/>
      <c r="G2" s="56"/>
      <c r="H2" s="56"/>
      <c r="I2" s="56"/>
      <c r="J2" s="57"/>
    </row>
    <row r="3" spans="1:10" x14ac:dyDescent="0.2">
      <c r="A3" s="58" t="s">
        <v>27</v>
      </c>
      <c r="B3" s="59"/>
      <c r="C3" s="59"/>
      <c r="D3" s="59"/>
    </row>
    <row r="4" spans="1:10" ht="16.5" customHeight="1" x14ac:dyDescent="0.2">
      <c r="A4" s="58" t="s">
        <v>28</v>
      </c>
      <c r="B4" s="60" t="s">
        <v>29</v>
      </c>
      <c r="C4" s="60"/>
      <c r="D4" s="60"/>
      <c r="E4" s="61"/>
    </row>
    <row r="5" spans="1:10" ht="15" customHeight="1" x14ac:dyDescent="0.25">
      <c r="A5" s="62" t="s">
        <v>30</v>
      </c>
      <c r="D5" s="63"/>
      <c r="E5" s="61"/>
    </row>
    <row r="6" spans="1:10" ht="28.5" customHeight="1" x14ac:dyDescent="0.25">
      <c r="A6" s="62" t="s">
        <v>31</v>
      </c>
      <c r="B6" s="64"/>
      <c r="D6" s="63"/>
      <c r="E6" s="61"/>
    </row>
    <row r="7" spans="1:10" ht="15" customHeight="1" x14ac:dyDescent="0.2"/>
    <row r="8" spans="1:10" ht="15" customHeight="1" x14ac:dyDescent="0.2"/>
    <row r="9" spans="1:10" ht="15" customHeight="1" x14ac:dyDescent="0.2"/>
    <row r="10" spans="1:10" ht="15" customHeight="1" x14ac:dyDescent="0.2"/>
    <row r="11" spans="1:10" x14ac:dyDescent="0.2">
      <c r="B11" s="65"/>
    </row>
    <row r="12" spans="1:10" x14ac:dyDescent="0.2">
      <c r="B12" s="65"/>
    </row>
    <row r="13" spans="1:10" x14ac:dyDescent="0.2">
      <c r="B13" s="65"/>
    </row>
    <row r="14" spans="1:10" x14ac:dyDescent="0.2">
      <c r="B14" s="65"/>
    </row>
    <row r="15" spans="1:10" ht="15" customHeight="1" x14ac:dyDescent="0.2"/>
    <row r="16" spans="1:10" ht="15" customHeight="1" x14ac:dyDescent="0.2"/>
    <row r="17" spans="1:10" ht="15" customHeight="1" x14ac:dyDescent="0.2"/>
    <row r="18" spans="1:10" ht="13.5" thickBot="1" x14ac:dyDescent="0.25"/>
    <row r="19" spans="1:10" s="66" customFormat="1" ht="13.5" thickBot="1" x14ac:dyDescent="0.25">
      <c r="B19" s="67" t="s">
        <v>32</v>
      </c>
      <c r="C19" s="68"/>
      <c r="D19" s="69"/>
      <c r="E19" s="67" t="s">
        <v>33</v>
      </c>
      <c r="F19" s="68"/>
      <c r="G19" s="69"/>
      <c r="H19" s="67" t="s">
        <v>34</v>
      </c>
      <c r="I19" s="68"/>
      <c r="J19" s="69"/>
    </row>
    <row r="20" spans="1:10" s="66" customFormat="1" ht="112.5" customHeight="1" x14ac:dyDescent="0.2">
      <c r="B20" s="70" t="s">
        <v>40</v>
      </c>
      <c r="C20" s="71"/>
      <c r="D20" s="72"/>
      <c r="E20" s="73" t="s">
        <v>35</v>
      </c>
      <c r="F20" s="71"/>
      <c r="G20" s="72"/>
      <c r="H20" s="73" t="s">
        <v>36</v>
      </c>
      <c r="I20" s="71"/>
      <c r="J20" s="72"/>
    </row>
    <row r="21" spans="1:10" s="78" customFormat="1" ht="11.25" x14ac:dyDescent="0.2">
      <c r="A21" s="74"/>
      <c r="B21" s="75" t="s">
        <v>37</v>
      </c>
      <c r="C21" s="76"/>
      <c r="D21" s="77"/>
      <c r="E21" s="75" t="s">
        <v>37</v>
      </c>
      <c r="F21" s="76"/>
      <c r="G21" s="77"/>
      <c r="H21" s="75" t="s">
        <v>37</v>
      </c>
      <c r="I21" s="76"/>
      <c r="J21" s="77"/>
    </row>
    <row r="22" spans="1:10" s="78" customFormat="1" x14ac:dyDescent="0.2">
      <c r="A22" s="79" t="s">
        <v>22</v>
      </c>
      <c r="B22" s="80"/>
      <c r="C22" s="81"/>
      <c r="D22" s="82"/>
      <c r="E22" s="80"/>
      <c r="F22" s="81"/>
      <c r="G22" s="82"/>
      <c r="H22" s="80"/>
      <c r="I22" s="81"/>
      <c r="J22" s="82"/>
    </row>
    <row r="23" spans="1:10" s="78" customFormat="1" x14ac:dyDescent="0.2">
      <c r="A23" s="83" t="s">
        <v>23</v>
      </c>
      <c r="B23" s="84"/>
      <c r="C23" s="85"/>
      <c r="D23" s="86"/>
      <c r="E23" s="84"/>
      <c r="F23" s="85"/>
      <c r="G23" s="86"/>
      <c r="H23" s="84"/>
      <c r="I23" s="85"/>
      <c r="J23" s="86"/>
    </row>
    <row r="24" spans="1:10" s="88" customFormat="1" ht="7.5" customHeight="1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</row>
    <row r="25" spans="1:10" s="89" customFormat="1" ht="6.75" customHeight="1" x14ac:dyDescent="0.2"/>
    <row r="27" spans="1:10" x14ac:dyDescent="0.2">
      <c r="A27" s="90"/>
      <c r="G27" s="91"/>
      <c r="H27" s="91"/>
    </row>
    <row r="28" spans="1:10" x14ac:dyDescent="0.2">
      <c r="A28" s="92" t="s">
        <v>38</v>
      </c>
      <c r="G28" s="91"/>
      <c r="H28" s="91"/>
      <c r="I28" s="91"/>
      <c r="J28" s="91"/>
    </row>
    <row r="29" spans="1:10" x14ac:dyDescent="0.2">
      <c r="A29" s="93"/>
      <c r="B29" s="93"/>
      <c r="C29" s="93"/>
      <c r="G29" s="91"/>
      <c r="H29" s="91"/>
      <c r="I29" s="91"/>
      <c r="J29" s="91"/>
    </row>
    <row r="30" spans="1:10" x14ac:dyDescent="0.2">
      <c r="A30" s="93"/>
      <c r="B30" s="93"/>
      <c r="C30" s="93"/>
      <c r="G30" s="91"/>
      <c r="H30" s="91"/>
      <c r="I30" s="91"/>
      <c r="J30" s="91"/>
    </row>
    <row r="31" spans="1:10" x14ac:dyDescent="0.2">
      <c r="A31" s="93"/>
      <c r="B31" s="93"/>
      <c r="C31" s="93"/>
      <c r="G31" s="91"/>
      <c r="H31" s="91"/>
      <c r="I31" s="91"/>
      <c r="J31" s="91"/>
    </row>
    <row r="32" spans="1:10" x14ac:dyDescent="0.2">
      <c r="A32" s="93"/>
      <c r="B32" s="93"/>
      <c r="C32" s="93"/>
      <c r="G32" s="91"/>
      <c r="H32" s="91"/>
      <c r="I32" s="91"/>
      <c r="J32" s="91"/>
    </row>
    <row r="33" spans="1:10" x14ac:dyDescent="0.2">
      <c r="A33" s="93"/>
      <c r="B33" s="93"/>
      <c r="C33" s="93"/>
      <c r="G33" s="91"/>
      <c r="H33" s="91"/>
      <c r="I33" s="91"/>
      <c r="J33" s="91"/>
    </row>
    <row r="34" spans="1:10" x14ac:dyDescent="0.2">
      <c r="A34" s="93"/>
      <c r="B34" s="93"/>
      <c r="C34" s="93"/>
      <c r="G34" s="91"/>
      <c r="H34" s="91"/>
      <c r="I34" s="91"/>
      <c r="J34" s="91"/>
    </row>
    <row r="35" spans="1:10" x14ac:dyDescent="0.2">
      <c r="I35" s="91"/>
      <c r="J35" s="91"/>
    </row>
    <row r="36" spans="1:10" x14ac:dyDescent="0.2">
      <c r="I36" s="91"/>
      <c r="J36" s="91"/>
    </row>
    <row r="53" spans="1:1" x14ac:dyDescent="0.2">
      <c r="A53" s="94" t="s">
        <v>39</v>
      </c>
    </row>
  </sheetData>
  <mergeCells count="19">
    <mergeCell ref="B22:D22"/>
    <mergeCell ref="E22:G22"/>
    <mergeCell ref="H22:J22"/>
    <mergeCell ref="B23:D23"/>
    <mergeCell ref="E23:G23"/>
    <mergeCell ref="H23:J23"/>
    <mergeCell ref="B20:D20"/>
    <mergeCell ref="E20:G20"/>
    <mergeCell ref="H20:J20"/>
    <mergeCell ref="B21:D21"/>
    <mergeCell ref="E21:G21"/>
    <mergeCell ref="H21:J21"/>
    <mergeCell ref="A1:I1"/>
    <mergeCell ref="A2:I2"/>
    <mergeCell ref="B3:D3"/>
    <mergeCell ref="B4:D4"/>
    <mergeCell ref="B19:D19"/>
    <mergeCell ref="E19:G19"/>
    <mergeCell ref="H19:J19"/>
  </mergeCells>
  <hyperlinks>
    <hyperlink ref="A5" location="Statements!A1" display="Click to review the Non Disclosure Agreement" xr:uid="{39AB7F52-3891-423C-B18D-1752DAF94929}"/>
    <hyperlink ref="A6" location="Statements!Q1" display="Click to review the Nepotism" xr:uid="{7F7395A6-B5D6-4F1A-A2F0-B0B7A618AEC3}"/>
  </hyperlinks>
  <pageMargins left="0.7" right="0.7" top="0.75" bottom="0.75" header="0.3" footer="0.3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3" name="Check Box 1">
              <controlPr defaultSize="0" autoFill="0" autoLine="0" autoPict="0">
                <anchor moveWithCells="1">
                  <from>
                    <xdr:col>0</xdr:col>
                    <xdr:colOff>133350</xdr:colOff>
                    <xdr:row>4</xdr:row>
                    <xdr:rowOff>209550</xdr:rowOff>
                  </from>
                  <to>
                    <xdr:col>7</xdr:col>
                    <xdr:colOff>190500</xdr:colOff>
                    <xdr:row>6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>
                  <from>
                    <xdr:col>0</xdr:col>
                    <xdr:colOff>133350</xdr:colOff>
                    <xdr:row>5</xdr:row>
                    <xdr:rowOff>361950</xdr:rowOff>
                  </from>
                  <to>
                    <xdr:col>7</xdr:col>
                    <xdr:colOff>342900</xdr:colOff>
                    <xdr:row>8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"/>
  <sheetViews>
    <sheetView workbookViewId="0">
      <selection activeCell="F35" sqref="F35"/>
    </sheetView>
  </sheetViews>
  <sheetFormatPr defaultRowHeight="12.75" x14ac:dyDescent="0.2"/>
  <cols>
    <col min="1" max="3" width="9.42578125" style="7" customWidth="1"/>
    <col min="4" max="6" width="8.85546875" style="7" customWidth="1"/>
    <col min="7" max="7" width="9.42578125" style="7" customWidth="1"/>
    <col min="8" max="16384" width="9.140625" style="7"/>
  </cols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s="6" customFormat="1" x14ac:dyDescent="0.2">
      <c r="A3" s="48"/>
      <c r="B3" s="48"/>
      <c r="C3" s="48"/>
      <c r="D3" s="9" t="s">
        <v>9</v>
      </c>
      <c r="E3" s="10" t="s">
        <v>10</v>
      </c>
      <c r="F3" s="10" t="s">
        <v>11</v>
      </c>
      <c r="G3" s="11" t="s">
        <v>12</v>
      </c>
    </row>
    <row r="4" spans="1:9" x14ac:dyDescent="0.2">
      <c r="A4" s="49" t="s">
        <v>22</v>
      </c>
      <c r="B4" s="49"/>
      <c r="C4" s="49"/>
      <c r="D4" s="41">
        <v>0</v>
      </c>
      <c r="E4" s="41">
        <v>36</v>
      </c>
      <c r="F4" s="41">
        <v>17.600000000000001</v>
      </c>
      <c r="G4" s="12">
        <f>SUM(D4:F4)</f>
        <v>53.6</v>
      </c>
    </row>
    <row r="5" spans="1:9" x14ac:dyDescent="0.2">
      <c r="A5" s="49" t="s">
        <v>23</v>
      </c>
      <c r="B5" s="49"/>
      <c r="C5" s="49"/>
      <c r="D5" s="41">
        <v>0</v>
      </c>
      <c r="E5" s="41">
        <v>32.799999999999997</v>
      </c>
      <c r="F5" s="41">
        <v>16</v>
      </c>
      <c r="G5" s="12">
        <f>SUM(D5:F5)</f>
        <v>48.8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"/>
  <sheetViews>
    <sheetView workbookViewId="0">
      <selection activeCell="I34" sqref="I34"/>
    </sheetView>
  </sheetViews>
  <sheetFormatPr defaultRowHeight="12.75" x14ac:dyDescent="0.2"/>
  <cols>
    <col min="1" max="3" width="9.42578125" style="7" customWidth="1"/>
    <col min="4" max="6" width="8.85546875" style="7" customWidth="1"/>
    <col min="7" max="7" width="9.42578125" style="7" customWidth="1"/>
    <col min="8" max="16384" width="9.140625" style="7"/>
  </cols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s="6" customFormat="1" x14ac:dyDescent="0.2">
      <c r="A3" s="48"/>
      <c r="B3" s="48"/>
      <c r="C3" s="48"/>
      <c r="D3" s="9" t="s">
        <v>9</v>
      </c>
      <c r="E3" s="10" t="s">
        <v>10</v>
      </c>
      <c r="F3" s="10" t="s">
        <v>11</v>
      </c>
      <c r="G3" s="11" t="s">
        <v>12</v>
      </c>
    </row>
    <row r="4" spans="1:9" x14ac:dyDescent="0.2">
      <c r="A4" s="49" t="s">
        <v>22</v>
      </c>
      <c r="B4" s="49"/>
      <c r="C4" s="49"/>
      <c r="D4" s="43">
        <v>0</v>
      </c>
      <c r="E4" s="43">
        <v>40</v>
      </c>
      <c r="F4" s="43">
        <v>20</v>
      </c>
      <c r="G4" s="12">
        <f>SUM(D4:F4)</f>
        <v>60</v>
      </c>
    </row>
    <row r="5" spans="1:9" x14ac:dyDescent="0.2">
      <c r="A5" s="49" t="s">
        <v>23</v>
      </c>
      <c r="B5" s="49"/>
      <c r="C5" s="49"/>
      <c r="D5" s="43">
        <v>0</v>
      </c>
      <c r="E5" s="43">
        <v>35.200000000000003</v>
      </c>
      <c r="F5" s="43">
        <v>17.600000000000001</v>
      </c>
      <c r="G5" s="12">
        <f>SUM(D5:F5)</f>
        <v>52.800000000000004</v>
      </c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"/>
  <sheetViews>
    <sheetView workbookViewId="0">
      <selection activeCell="M27" sqref="M27"/>
    </sheetView>
  </sheetViews>
  <sheetFormatPr defaultRowHeight="12.75" x14ac:dyDescent="0.2"/>
  <cols>
    <col min="1" max="3" width="9.42578125" style="7" customWidth="1"/>
    <col min="4" max="6" width="8.85546875" style="7" customWidth="1"/>
    <col min="7" max="7" width="9.42578125" style="7" customWidth="1"/>
    <col min="8" max="16384" width="9.140625" style="7"/>
  </cols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s="6" customFormat="1" x14ac:dyDescent="0.2">
      <c r="A3" s="48"/>
      <c r="B3" s="48"/>
      <c r="C3" s="48"/>
      <c r="D3" s="9" t="s">
        <v>9</v>
      </c>
      <c r="E3" s="10" t="s">
        <v>10</v>
      </c>
      <c r="F3" s="10" t="s">
        <v>11</v>
      </c>
      <c r="G3" s="11" t="s">
        <v>12</v>
      </c>
    </row>
    <row r="4" spans="1:9" x14ac:dyDescent="0.2">
      <c r="A4" s="49" t="s">
        <v>22</v>
      </c>
      <c r="B4" s="49"/>
      <c r="C4" s="49"/>
      <c r="D4" s="44">
        <v>0</v>
      </c>
      <c r="E4" s="44">
        <v>32</v>
      </c>
      <c r="F4" s="44">
        <v>16</v>
      </c>
      <c r="G4" s="12">
        <f>SUM(D4:F4)</f>
        <v>48</v>
      </c>
    </row>
    <row r="5" spans="1:9" x14ac:dyDescent="0.2">
      <c r="A5" s="49" t="s">
        <v>23</v>
      </c>
      <c r="B5" s="49"/>
      <c r="C5" s="49"/>
      <c r="D5" s="44">
        <v>0</v>
      </c>
      <c r="E5" s="44">
        <v>24</v>
      </c>
      <c r="F5" s="44">
        <v>16</v>
      </c>
      <c r="G5" s="12">
        <f>SUM(D5:F5)</f>
        <v>40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"/>
  <sheetViews>
    <sheetView workbookViewId="0">
      <selection activeCell="K37" sqref="K37"/>
    </sheetView>
  </sheetViews>
  <sheetFormatPr defaultRowHeight="12.75" x14ac:dyDescent="0.2"/>
  <cols>
    <col min="1" max="3" width="9.42578125" style="7" customWidth="1"/>
    <col min="4" max="6" width="8.85546875" style="7" customWidth="1"/>
    <col min="7" max="7" width="9.42578125" style="7" customWidth="1"/>
    <col min="8" max="16384" width="9.140625" style="7"/>
  </cols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s="6" customFormat="1" x14ac:dyDescent="0.2">
      <c r="A3" s="48"/>
      <c r="B3" s="48"/>
      <c r="C3" s="48"/>
      <c r="D3" s="9" t="s">
        <v>9</v>
      </c>
      <c r="E3" s="10" t="s">
        <v>10</v>
      </c>
      <c r="F3" s="10" t="s">
        <v>11</v>
      </c>
      <c r="G3" s="11" t="s">
        <v>12</v>
      </c>
    </row>
    <row r="4" spans="1:9" x14ac:dyDescent="0.2">
      <c r="A4" s="49" t="s">
        <v>22</v>
      </c>
      <c r="B4" s="49"/>
      <c r="C4" s="49"/>
      <c r="D4" s="40">
        <v>0</v>
      </c>
      <c r="E4" s="45">
        <v>16</v>
      </c>
      <c r="F4" s="45">
        <v>8</v>
      </c>
      <c r="G4" s="12">
        <f>SUM(D4:F4)</f>
        <v>24</v>
      </c>
    </row>
    <row r="5" spans="1:9" x14ac:dyDescent="0.2">
      <c r="A5" s="49" t="s">
        <v>23</v>
      </c>
      <c r="B5" s="49"/>
      <c r="C5" s="49"/>
      <c r="D5" s="40">
        <v>0</v>
      </c>
      <c r="E5" s="45">
        <v>40</v>
      </c>
      <c r="F5" s="45">
        <v>20</v>
      </c>
      <c r="G5" s="12">
        <f>SUM(D5:F5)</f>
        <v>60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5"/>
  <sheetViews>
    <sheetView workbookViewId="0">
      <selection activeCell="L39" sqref="L39"/>
    </sheetView>
  </sheetViews>
  <sheetFormatPr defaultRowHeight="12.75" x14ac:dyDescent="0.2"/>
  <cols>
    <col min="1" max="3" width="9.42578125" style="7" customWidth="1"/>
    <col min="4" max="6" width="8.85546875" style="7" customWidth="1"/>
    <col min="7" max="7" width="9.42578125" style="7" customWidth="1"/>
    <col min="8" max="16384" width="9.140625" style="7"/>
  </cols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s="6" customFormat="1" x14ac:dyDescent="0.2">
      <c r="A3" s="48"/>
      <c r="B3" s="48"/>
      <c r="C3" s="48"/>
      <c r="D3" s="9" t="s">
        <v>9</v>
      </c>
      <c r="E3" s="10" t="s">
        <v>10</v>
      </c>
      <c r="F3" s="10" t="s">
        <v>11</v>
      </c>
      <c r="G3" s="11" t="s">
        <v>12</v>
      </c>
    </row>
    <row r="4" spans="1:9" x14ac:dyDescent="0.2">
      <c r="A4" s="49" t="s">
        <v>22</v>
      </c>
      <c r="B4" s="49"/>
      <c r="C4" s="49"/>
      <c r="D4" s="40">
        <v>0</v>
      </c>
      <c r="E4" s="46">
        <v>32</v>
      </c>
      <c r="F4" s="46">
        <v>17.2</v>
      </c>
      <c r="G4" s="12">
        <f>SUM(D4:F4)</f>
        <v>49.2</v>
      </c>
    </row>
    <row r="5" spans="1:9" x14ac:dyDescent="0.2">
      <c r="A5" s="49" t="s">
        <v>23</v>
      </c>
      <c r="B5" s="49"/>
      <c r="C5" s="49"/>
      <c r="D5" s="40">
        <v>0</v>
      </c>
      <c r="E5" s="46">
        <v>34.4</v>
      </c>
      <c r="F5" s="46">
        <v>16.399999999999999</v>
      </c>
      <c r="G5" s="12">
        <f>SUM(D5:F5)</f>
        <v>50.8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9F5D77-9838-42FA-A499-233F1FD65005}">
  <dimension ref="A1:I5"/>
  <sheetViews>
    <sheetView workbookViewId="0">
      <selection activeCell="G10" sqref="G10"/>
    </sheetView>
  </sheetViews>
  <sheetFormatPr defaultRowHeight="12.75" x14ac:dyDescent="0.2"/>
  <cols>
    <col min="1" max="3" width="9.42578125" style="7" customWidth="1"/>
    <col min="4" max="6" width="8.85546875" style="7" customWidth="1"/>
    <col min="7" max="7" width="9.42578125" style="7" customWidth="1"/>
    <col min="8" max="16384" width="9.140625" style="7"/>
  </cols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s="6" customFormat="1" x14ac:dyDescent="0.2">
      <c r="A3" s="48"/>
      <c r="B3" s="48"/>
      <c r="C3" s="48"/>
      <c r="D3" s="9" t="s">
        <v>9</v>
      </c>
      <c r="E3" s="10" t="s">
        <v>10</v>
      </c>
      <c r="F3" s="10" t="s">
        <v>11</v>
      </c>
      <c r="G3" s="11" t="s">
        <v>12</v>
      </c>
    </row>
    <row r="4" spans="1:9" x14ac:dyDescent="0.2">
      <c r="A4" s="49" t="s">
        <v>22</v>
      </c>
      <c r="B4" s="49"/>
      <c r="C4" s="49"/>
      <c r="D4" s="40">
        <v>0</v>
      </c>
      <c r="E4" s="47">
        <v>32</v>
      </c>
      <c r="F4" s="47">
        <v>16</v>
      </c>
      <c r="G4" s="12">
        <f>SUM(D4:F4)</f>
        <v>48</v>
      </c>
    </row>
    <row r="5" spans="1:9" x14ac:dyDescent="0.2">
      <c r="A5" s="49" t="s">
        <v>23</v>
      </c>
      <c r="B5" s="49"/>
      <c r="C5" s="49"/>
      <c r="D5" s="40">
        <v>0</v>
      </c>
      <c r="E5" s="47">
        <v>36</v>
      </c>
      <c r="F5" s="47">
        <v>18</v>
      </c>
      <c r="G5" s="12">
        <f>SUM(D5:F5)</f>
        <v>54</v>
      </c>
    </row>
  </sheetData>
  <mergeCells count="3">
    <mergeCell ref="A3:C3"/>
    <mergeCell ref="A4:C4"/>
    <mergeCell ref="A5:C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0000"/>
  </sheetPr>
  <dimension ref="A1:I5"/>
  <sheetViews>
    <sheetView workbookViewId="0">
      <selection activeCell="N41" sqref="N41"/>
    </sheetView>
  </sheetViews>
  <sheetFormatPr defaultRowHeight="12.75" x14ac:dyDescent="0.2"/>
  <cols>
    <col min="1" max="3" width="9.42578125" style="7" customWidth="1"/>
    <col min="4" max="6" width="8.85546875" style="7" customWidth="1"/>
    <col min="7" max="7" width="9.42578125" style="7" customWidth="1"/>
    <col min="8" max="16384" width="9.140625" style="7"/>
  </cols>
  <sheetData>
    <row r="1" spans="1:9" ht="15.75" x14ac:dyDescent="0.25">
      <c r="A1" s="13" t="s">
        <v>0</v>
      </c>
      <c r="B1" s="8"/>
      <c r="C1" s="8"/>
      <c r="D1" s="8"/>
      <c r="E1" s="4"/>
      <c r="F1" s="4"/>
      <c r="G1" s="4"/>
    </row>
    <row r="2" spans="1:9" ht="15.75" x14ac:dyDescent="0.25">
      <c r="A2" s="4"/>
      <c r="B2" s="3"/>
      <c r="C2" s="3"/>
      <c r="D2" s="3"/>
      <c r="E2" s="3"/>
      <c r="F2" s="3"/>
      <c r="G2" s="3"/>
      <c r="H2" s="3"/>
      <c r="I2" s="3"/>
    </row>
    <row r="3" spans="1:9" s="6" customFormat="1" x14ac:dyDescent="0.2">
      <c r="A3" s="48"/>
      <c r="B3" s="48"/>
      <c r="C3" s="48"/>
      <c r="D3" s="9" t="s">
        <v>9</v>
      </c>
      <c r="E3" s="10" t="s">
        <v>10</v>
      </c>
      <c r="F3" s="10" t="s">
        <v>11</v>
      </c>
      <c r="G3" s="11" t="s">
        <v>12</v>
      </c>
    </row>
    <row r="4" spans="1:9" x14ac:dyDescent="0.2">
      <c r="A4" s="49" t="s">
        <v>22</v>
      </c>
      <c r="B4" s="49"/>
      <c r="C4" s="49"/>
      <c r="D4" s="42">
        <v>28</v>
      </c>
      <c r="E4" s="42">
        <v>36</v>
      </c>
      <c r="F4" s="42">
        <v>12</v>
      </c>
      <c r="G4" s="12">
        <f>SUM(E4:F4)</f>
        <v>48</v>
      </c>
    </row>
    <row r="5" spans="1:9" x14ac:dyDescent="0.2">
      <c r="A5" s="49" t="s">
        <v>23</v>
      </c>
      <c r="B5" s="49"/>
      <c r="C5" s="49"/>
      <c r="D5" s="42">
        <v>32</v>
      </c>
      <c r="E5" s="42">
        <v>28</v>
      </c>
      <c r="F5" s="42">
        <v>14</v>
      </c>
      <c r="G5" s="12">
        <f>SUM(E5:F5)</f>
        <v>42</v>
      </c>
    </row>
  </sheetData>
  <mergeCells count="3">
    <mergeCell ref="A3:C3"/>
    <mergeCell ref="A4:C4"/>
    <mergeCell ref="A5:C5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R28"/>
  <sheetViews>
    <sheetView workbookViewId="0">
      <selection activeCell="A27" sqref="A27"/>
    </sheetView>
  </sheetViews>
  <sheetFormatPr defaultRowHeight="15" x14ac:dyDescent="0.2"/>
  <cols>
    <col min="1" max="1" width="33" style="17" customWidth="1"/>
    <col min="2" max="10" width="7.7109375" style="17" customWidth="1"/>
    <col min="11" max="12" width="7.5703125" style="17" customWidth="1"/>
    <col min="13" max="15" width="7.7109375" style="17" customWidth="1"/>
    <col min="16" max="16384" width="9.140625" style="17"/>
  </cols>
  <sheetData>
    <row r="1" spans="1:18" ht="15.75" x14ac:dyDescent="0.25">
      <c r="A1" s="14" t="s">
        <v>13</v>
      </c>
      <c r="B1" s="15"/>
      <c r="C1" s="14"/>
      <c r="D1" s="14"/>
      <c r="E1" s="14"/>
      <c r="F1" s="14"/>
      <c r="G1" s="14"/>
      <c r="H1" s="14"/>
      <c r="I1" s="14"/>
      <c r="J1" s="14"/>
      <c r="K1" s="14"/>
      <c r="L1" s="16"/>
      <c r="M1" s="16"/>
    </row>
    <row r="2" spans="1:18" ht="6" customHeight="1" x14ac:dyDescent="0.25">
      <c r="A2" s="14"/>
      <c r="B2" s="15"/>
      <c r="C2" s="14"/>
      <c r="D2" s="14"/>
      <c r="E2" s="14"/>
      <c r="F2" s="14"/>
      <c r="G2" s="14"/>
      <c r="H2" s="14"/>
      <c r="I2" s="14"/>
      <c r="J2" s="14"/>
      <c r="K2" s="14"/>
      <c r="L2" s="16"/>
      <c r="M2" s="16"/>
    </row>
    <row r="3" spans="1:18" ht="15.75" x14ac:dyDescent="0.25">
      <c r="A3" s="52" t="s">
        <v>24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16"/>
      <c r="M3" s="16"/>
    </row>
    <row r="4" spans="1:18" x14ac:dyDescent="0.2">
      <c r="A4" s="15"/>
      <c r="B4" s="15"/>
      <c r="C4" s="15"/>
      <c r="D4" s="15"/>
      <c r="E4" s="15"/>
      <c r="F4" s="15"/>
      <c r="G4" s="15"/>
      <c r="H4" s="15"/>
      <c r="I4" s="15"/>
      <c r="J4" s="18"/>
      <c r="K4" s="18"/>
      <c r="L4" s="19"/>
      <c r="M4" s="19"/>
    </row>
    <row r="5" spans="1:18" ht="15.75" x14ac:dyDescent="0.25">
      <c r="J5" s="50" t="s">
        <v>19</v>
      </c>
      <c r="K5" s="50"/>
      <c r="L5" s="20"/>
      <c r="M5" s="21"/>
      <c r="N5" s="51" t="s">
        <v>20</v>
      </c>
      <c r="O5" s="51"/>
      <c r="P5" s="21"/>
      <c r="Q5" s="50" t="s">
        <v>21</v>
      </c>
      <c r="R5" s="50"/>
    </row>
    <row r="6" spans="1:18" s="25" customFormat="1" ht="135" customHeight="1" x14ac:dyDescent="0.2">
      <c r="A6" s="22"/>
      <c r="B6" s="23" t="s">
        <v>2</v>
      </c>
      <c r="C6" s="23" t="s">
        <v>3</v>
      </c>
      <c r="D6" s="23" t="s">
        <v>4</v>
      </c>
      <c r="E6" s="23" t="s">
        <v>5</v>
      </c>
      <c r="F6" s="23" t="s">
        <v>6</v>
      </c>
      <c r="G6" s="23" t="s">
        <v>7</v>
      </c>
      <c r="H6" s="23" t="s">
        <v>8</v>
      </c>
      <c r="I6" s="23" t="s">
        <v>25</v>
      </c>
      <c r="J6" s="23" t="s">
        <v>14</v>
      </c>
      <c r="K6" s="36" t="s">
        <v>15</v>
      </c>
      <c r="M6" s="24" t="str">
        <f>I6</f>
        <v>Evaluator 8</v>
      </c>
      <c r="N6" s="23" t="s">
        <v>17</v>
      </c>
      <c r="O6" s="36" t="s">
        <v>16</v>
      </c>
      <c r="Q6" s="23" t="s">
        <v>1</v>
      </c>
      <c r="R6" s="36" t="s">
        <v>18</v>
      </c>
    </row>
    <row r="7" spans="1:18" ht="16.5" customHeight="1" x14ac:dyDescent="0.2">
      <c r="A7" s="33" t="str">
        <f>'Evaluator 8'!A4:D4</f>
        <v>PSX Inc</v>
      </c>
      <c r="B7" s="26">
        <f>'Evaluator 1'!G4</f>
        <v>54</v>
      </c>
      <c r="C7" s="26">
        <f>'Evaluator 2'!G4</f>
        <v>53.6</v>
      </c>
      <c r="D7" s="26">
        <f>'Evaluator 3'!G4</f>
        <v>60</v>
      </c>
      <c r="E7" s="26">
        <f>'Evaluator 4'!G4</f>
        <v>48</v>
      </c>
      <c r="F7" s="26">
        <f>'Evaluator 5'!G4</f>
        <v>24</v>
      </c>
      <c r="G7" s="26">
        <f>'Evaluator 6'!G4</f>
        <v>49.2</v>
      </c>
      <c r="H7" s="26">
        <f>'Evaluator 7'!G4</f>
        <v>48</v>
      </c>
      <c r="I7" s="27">
        <f>'Evaluator 8'!G4</f>
        <v>48</v>
      </c>
      <c r="J7" s="26">
        <f>AVERAGE(B7:I7)</f>
        <v>48.1</v>
      </c>
      <c r="K7" s="37">
        <f>RANK(J7,$J$7:$J$8,0)</f>
        <v>2</v>
      </c>
      <c r="M7" s="29">
        <f>'Evaluator 8'!D4</f>
        <v>28</v>
      </c>
      <c r="N7" s="26">
        <f>AVERAGE(M7)</f>
        <v>28</v>
      </c>
      <c r="O7" s="37">
        <f>RANK(N7,$N$7:$N$8,0)</f>
        <v>2</v>
      </c>
      <c r="Q7" s="30">
        <f>J7+N7</f>
        <v>76.099999999999994</v>
      </c>
      <c r="R7" s="37">
        <f>RANK(Q7,$Q$7:$Q$8,0)</f>
        <v>2</v>
      </c>
    </row>
    <row r="8" spans="1:18" ht="16.5" customHeight="1" x14ac:dyDescent="0.2">
      <c r="A8" s="34" t="str">
        <f>'Evaluator 8'!A5:D5</f>
        <v>T2 Systems Inc</v>
      </c>
      <c r="B8" s="26">
        <f>'Evaluator 1'!G5</f>
        <v>58</v>
      </c>
      <c r="C8" s="26">
        <f>'Evaluator 2'!G5</f>
        <v>48.8</v>
      </c>
      <c r="D8" s="26">
        <f>'Evaluator 3'!G5</f>
        <v>52.800000000000004</v>
      </c>
      <c r="E8" s="26">
        <f>'Evaluator 4'!G5</f>
        <v>40</v>
      </c>
      <c r="F8" s="26">
        <f>'Evaluator 5'!G5</f>
        <v>60</v>
      </c>
      <c r="G8" s="26">
        <f>'Evaluator 6'!G5</f>
        <v>50.8</v>
      </c>
      <c r="H8" s="26">
        <f>'Evaluator 7'!G5</f>
        <v>54</v>
      </c>
      <c r="I8" s="27">
        <f>'Evaluator 8'!G5</f>
        <v>42</v>
      </c>
      <c r="J8" s="28">
        <f>AVERAGE(B8:I8)</f>
        <v>50.800000000000004</v>
      </c>
      <c r="K8" s="38">
        <f>RANK(J8,$J$7:$J$8,0)</f>
        <v>1</v>
      </c>
      <c r="M8" s="31">
        <f>'Evaluator 8'!D5</f>
        <v>32</v>
      </c>
      <c r="N8" s="28">
        <f t="shared" ref="N8" si="0">AVERAGE(M8)</f>
        <v>32</v>
      </c>
      <c r="O8" s="38">
        <f>RANK(N8,$N$7:$N$8,0)</f>
        <v>1</v>
      </c>
      <c r="Q8" s="32">
        <f t="shared" ref="Q8" si="1">J8+N8</f>
        <v>82.800000000000011</v>
      </c>
      <c r="R8" s="38">
        <f>RANK(Q8,$Q$7:$Q$8,0)</f>
        <v>1</v>
      </c>
    </row>
    <row r="27" spans="1:1" x14ac:dyDescent="0.2">
      <c r="A27" s="35"/>
    </row>
    <row r="28" spans="1:1" x14ac:dyDescent="0.2">
      <c r="A28" s="35"/>
    </row>
  </sheetData>
  <mergeCells count="4">
    <mergeCell ref="Q5:R5"/>
    <mergeCell ref="J5:K5"/>
    <mergeCell ref="N5:O5"/>
    <mergeCell ref="A3:K3"/>
  </mergeCells>
  <pageMargins left="0.24" right="0.3" top="1" bottom="1" header="0.5" footer="0.5"/>
  <pageSetup scale="95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Evaluator 1</vt:lpstr>
      <vt:lpstr>Evaluator 2</vt:lpstr>
      <vt:lpstr>Evaluator 3</vt:lpstr>
      <vt:lpstr>Evaluator 4</vt:lpstr>
      <vt:lpstr>Evaluator 5</vt:lpstr>
      <vt:lpstr>Evaluator 6</vt:lpstr>
      <vt:lpstr>Evaluator 7</vt:lpstr>
      <vt:lpstr>Evaluator 8</vt:lpstr>
      <vt:lpstr>Summary</vt:lpstr>
      <vt:lpstr>Evaluation</vt:lpstr>
    </vt:vector>
  </TitlesOfParts>
  <Company>University of Houston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wsareval</dc:creator>
  <cp:lastModifiedBy>Cisneros, Selene</cp:lastModifiedBy>
  <cp:lastPrinted>2013-06-21T21:40:12Z</cp:lastPrinted>
  <dcterms:created xsi:type="dcterms:W3CDTF">2013-06-21T21:38:22Z</dcterms:created>
  <dcterms:modified xsi:type="dcterms:W3CDTF">2025-03-17T14:17:41Z</dcterms:modified>
</cp:coreProperties>
</file>