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10_Contracts Reporting\FY2021\04_Open Record Evaluations\"/>
    </mc:Choice>
  </mc:AlternateContent>
  <bookViews>
    <workbookView xWindow="0" yWindow="0" windowWidth="28800" windowHeight="12435" tabRatio="722" activeTab="7"/>
  </bookViews>
  <sheets>
    <sheet name="Evaluator 1" sheetId="2" r:id="rId1"/>
    <sheet name="Evaluator 2" sheetId="3" r:id="rId2"/>
    <sheet name="Evaluator 3" sheetId="5" r:id="rId3"/>
    <sheet name="Evaluator 4" sheetId="9" r:id="rId4"/>
    <sheet name="Evaluator 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F7" i="1" l="1"/>
  <c r="E7" i="1"/>
  <c r="C7" i="1"/>
  <c r="B7" i="1"/>
  <c r="D4" i="10"/>
  <c r="D4" i="9"/>
  <c r="D4" i="5"/>
  <c r="D4" i="3"/>
  <c r="D4" i="2"/>
  <c r="A5" i="13" l="1"/>
  <c r="I4" i="10" l="1"/>
  <c r="I4" i="9"/>
  <c r="I4" i="5"/>
  <c r="D7" i="1" s="1"/>
  <c r="I4" i="3"/>
  <c r="I4" i="2"/>
  <c r="K7" i="1" l="1"/>
  <c r="K6" i="1"/>
  <c r="L6" i="1"/>
  <c r="M6" i="1"/>
  <c r="N6" i="1"/>
  <c r="J6" i="1"/>
  <c r="M7" i="1" l="1"/>
  <c r="L7" i="1"/>
  <c r="N7" i="1"/>
  <c r="J7" i="1" l="1"/>
  <c r="D5" i="13"/>
  <c r="E5" i="13" s="1"/>
  <c r="G7" i="1" l="1"/>
  <c r="A7" i="1" l="1"/>
  <c r="O7" i="1" l="1"/>
  <c r="P7" i="1" l="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<sst xmlns="http://schemas.openxmlformats.org/spreadsheetml/2006/main" count="85" uniqueCount="48">
  <si>
    <t xml:space="preserve">RESPONDENT SUMMARY </t>
  </si>
  <si>
    <t>Evaluator 1</t>
  </si>
  <si>
    <t>Evaluator 2</t>
  </si>
  <si>
    <t>Evaluator 3</t>
  </si>
  <si>
    <t>Evaluator 4</t>
  </si>
  <si>
    <t>Evaluator 5</t>
  </si>
  <si>
    <t>Criteria 1</t>
  </si>
  <si>
    <t>Criteria 2</t>
  </si>
  <si>
    <t>Criteria 3</t>
  </si>
  <si>
    <t>Criteria 4</t>
  </si>
  <si>
    <t>Criteria 5</t>
  </si>
  <si>
    <t>EVALUATION SUMMARY</t>
  </si>
  <si>
    <t>updated 11/17</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</si>
  <si>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</si>
  <si>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</si>
  <si>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</si>
  <si>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</si>
  <si>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</si>
  <si>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</si>
  <si>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</si>
  <si>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</si>
  <si>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</si>
  <si>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</si>
  <si>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</si>
  <si>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</si>
  <si>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</si>
  <si>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CMC</t>
  </si>
  <si>
    <t xml:space="preserve">RFPRFP730-21102 Science Building Landscape Renovations </t>
  </si>
  <si>
    <t xml:space="preserve">University of Houston Evaluation Matrix </t>
  </si>
  <si>
    <t>RFP730-21102 Science Building Landscape Renovations</t>
  </si>
  <si>
    <t>Name</t>
  </si>
  <si>
    <t>Evaluation Due Date</t>
  </si>
  <si>
    <t>8/27/2021 @ 5 PM</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</si>
  <si>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</si>
  <si>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</si>
  <si>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</si>
  <si>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</si>
  <si>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</si>
  <si>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</si>
  <si>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</si>
  <si>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Respondent’s credentials Cost and Delivery Proposal (Section 4.2)
**ONLY PURCHASING WILL EVALUATE COST**</t>
  </si>
  <si>
    <t>Respondent’s qualifications and experience with a focus on landscape renovations (Section 4.3)</t>
  </si>
  <si>
    <t>Respondent’s qualifications and experience of Proposed Construction Team (Section 4.4)</t>
  </si>
  <si>
    <t>Respondent’s construction and execution plan (Section 4.5)</t>
  </si>
  <si>
    <t>Respondent’s project planning and scheduling (Section 4.6)</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</si>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</sst>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2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thin">
        <color indexed="64"/>
      </top>
      <bottom/>
      <diagonal/>
    </border>
  </borders>
  <cellStyleXfs count="117">
    <xf numFmtId="0" fontId="0" fillId="0" borderId="0"/>
    <xf numFmtId="44" fontId="20" fillId="0" borderId="0" applyFont="0" applyFill="0" applyBorder="0" applyAlignment="0" applyProtection="0"/>
    <xf numFmtId="0" fontId="20" fillId="0" borderId="0"/>
    <xf numFmtId="0" fontId="17" fillId="0" borderId="0"/>
    <xf numFmtId="0" fontId="17" fillId="0" borderId="0"/>
    <xf numFmtId="0" fontId="20" fillId="2" borderId="1" applyNumberFormat="0" applyFont="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21" fillId="2" borderId="1" applyNumberFormat="0" applyFont="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16"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20" fillId="0" borderId="0"/>
    <xf numFmtId="0" fontId="20" fillId="2" borderId="1" applyNumberFormat="0" applyFont="0" applyAlignment="0" applyProtection="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20" fillId="0" borderId="0"/>
    <xf numFmtId="0" fontId="20" fillId="2" borderId="1" applyNumberFormat="0" applyFont="0" applyAlignment="0" applyProtection="0"/>
    <xf numFmtId="0" fontId="8" fillId="0" borderId="0"/>
    <xf numFmtId="0" fontId="7" fillId="0" borderId="0"/>
    <xf numFmtId="0" fontId="7" fillId="0" borderId="0"/>
    <xf numFmtId="0" fontId="6" fillId="0" borderId="0"/>
    <xf numFmtId="0" fontId="6" fillId="0" borderId="0"/>
    <xf numFmtId="44" fontId="21" fillId="0" borderId="0" applyFont="0" applyFill="0" applyBorder="0" applyAlignment="0" applyProtection="0"/>
    <xf numFmtId="0" fontId="5" fillId="0" borderId="0"/>
    <xf numFmtId="43" fontId="20" fillId="0" borderId="0" applyFont="0" applyFill="0" applyBorder="0" applyAlignment="0" applyProtection="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49" fillId="0" borderId="0" applyNumberFormat="0" applyFill="0" applyBorder="0" applyAlignment="0" applyProtection="0"/>
  </cellStyleXfs>
  <cellXfs count="102">
    <xf numFmtId="0" fontId="0" fillId="0" borderId="0" xfId="0"/>
    <xf numFmtId="0" fontId="0" fillId="0" borderId="0" xfId="0" applyBorder="1"/>
    <xf numFmtId="0" fontId="18" fillId="0" borderId="0" xfId="0" applyFont="1" applyBorder="1" applyAlignment="1"/>
    <xf numFmtId="0" fontId="0" fillId="0" borderId="0" xfId="0" applyBorder="1"/>
    <xf numFmtId="0" fontId="18" fillId="0" borderId="0" xfId="0" applyFont="1" applyBorder="1" applyAlignment="1"/>
    <xf numFmtId="0" fontId="20" fillId="0" borderId="0" xfId="0" applyFont="1"/>
    <xf numFmtId="0" fontId="0" fillId="0" borderId="0" xfId="0"/>
    <xf numFmtId="0" fontId="18" fillId="0" borderId="0" xfId="0" applyFont="1" applyBorder="1" applyAlignment="1">
      <alignment horizontal="left"/>
    </xf>
    <xf numFmtId="0" fontId="41" fillId="0" borderId="0" xfId="0" applyFont="1" applyBorder="1" applyAlignment="1">
      <alignment horizontal="left"/>
    </xf>
    <xf numFmtId="0" fontId="41" fillId="26" borderId="0" xfId="0" applyFont="1" applyFill="1" applyAlignment="1"/>
    <xf numFmtId="0" fontId="42" fillId="26" borderId="0" xfId="0" applyFont="1" applyFill="1"/>
    <xf numFmtId="0" fontId="19" fillId="26" borderId="0" xfId="0" applyFont="1" applyFill="1"/>
    <xf numFmtId="0" fontId="42" fillId="26" borderId="0" xfId="0" applyFont="1" applyFill="1" applyBorder="1"/>
    <xf numFmtId="0" fontId="18" fillId="26" borderId="0" xfId="0" applyFont="1" applyFill="1"/>
    <xf numFmtId="0" fontId="18" fillId="26" borderId="0" xfId="0" applyFont="1" applyFill="1" applyBorder="1" applyAlignment="1">
      <alignment horizontal="left" vertical="center"/>
    </xf>
    <xf numFmtId="0" fontId="18" fillId="26" borderId="0" xfId="0" applyFont="1" applyFill="1" applyBorder="1" applyAlignment="1">
      <alignment horizontal="right" textRotation="90" wrapText="1"/>
    </xf>
    <xf numFmtId="0" fontId="18" fillId="26" borderId="0" xfId="0" applyFont="1" applyFill="1" applyAlignment="1">
      <alignment horizontal="center" vertical="center"/>
    </xf>
    <xf numFmtId="0" fontId="43" fillId="26" borderId="0" xfId="0" applyFont="1" applyFill="1"/>
    <xf numFmtId="0" fontId="39" fillId="25" borderId="13" xfId="0" applyFont="1" applyFill="1" applyBorder="1" applyAlignment="1">
      <alignment horizontal="right" textRotation="90" wrapText="1"/>
    </xf>
    <xf numFmtId="0" fontId="45" fillId="0" borderId="0" xfId="98" applyFont="1" applyAlignment="1"/>
    <xf numFmtId="0" fontId="41" fillId="26" borderId="0" xfId="0" applyFont="1" applyFill="1" applyAlignment="1">
      <alignment horizontal="right"/>
    </xf>
    <xf numFmtId="2" fontId="0" fillId="0" borderId="0" xfId="0" applyNumberFormat="1"/>
    <xf numFmtId="0" fontId="18" fillId="26" borderId="13" xfId="0" applyFont="1" applyFill="1" applyBorder="1" applyAlignment="1">
      <alignment horizontal="right" textRotation="90" wrapText="1"/>
    </xf>
    <xf numFmtId="0" fontId="45" fillId="0" borderId="20" xfId="98" applyFont="1" applyBorder="1" applyAlignment="1">
      <alignment vertical="center"/>
    </xf>
    <xf numFmtId="0" fontId="0" fillId="0" borderId="0" xfId="0" applyFill="1"/>
    <xf numFmtId="44" fontId="40" fillId="24" borderId="0" xfId="105" applyFont="1" applyFill="1"/>
    <xf numFmtId="1" fontId="20" fillId="0" borderId="21" xfId="1" applyNumberFormat="1" applyFont="1" applyBorder="1" applyAlignment="1">
      <alignment horizontal="center" vertical="center"/>
    </xf>
    <xf numFmtId="44" fontId="40" fillId="0" borderId="21" xfId="105" applyFont="1" applyBorder="1" applyAlignment="1">
      <alignment horizontal="center" vertical="center"/>
    </xf>
    <xf numFmtId="0" fontId="19" fillId="24" borderId="11" xfId="0" applyFont="1" applyFill="1" applyBorder="1"/>
    <xf numFmtId="0" fontId="19" fillId="24" borderId="12" xfId="0" applyFont="1" applyFill="1" applyBorder="1" applyAlignment="1">
      <alignment horizontal="right"/>
    </xf>
    <xf numFmtId="2" fontId="20" fillId="0" borderId="0" xfId="98" applyNumberFormat="1" applyFont="1"/>
    <xf numFmtId="0" fontId="19" fillId="24" borderId="11" xfId="0" applyFont="1" applyFill="1" applyBorder="1" applyAlignment="1">
      <alignment horizontal="left"/>
    </xf>
    <xf numFmtId="0" fontId="19" fillId="24" borderId="11" xfId="0" applyFont="1" applyFill="1" applyBorder="1" applyAlignment="1">
      <alignment horizontal="right"/>
    </xf>
    <xf numFmtId="2" fontId="19" fillId="24" borderId="11" xfId="0" applyNumberFormat="1" applyFont="1" applyFill="1" applyBorder="1"/>
    <xf numFmtId="0" fontId="19" fillId="24" borderId="0" xfId="0" applyFont="1" applyFill="1"/>
    <xf numFmtId="4" fontId="19" fillId="24" borderId="12" xfId="0" applyNumberFormat="1" applyFont="1" applyFill="1" applyBorder="1" applyAlignment="1">
      <alignment horizontal="right"/>
    </xf>
    <xf numFmtId="0" fontId="45" fillId="0" borderId="10" xfId="110" applyFont="1" applyBorder="1" applyAlignment="1">
      <alignment horizontal="right"/>
    </xf>
    <xf numFmtId="0" fontId="47" fillId="0" borderId="10" xfId="110" applyFont="1" applyFill="1" applyBorder="1" applyAlignment="1">
      <alignment horizontal="right"/>
    </xf>
    <xf numFmtId="0" fontId="46" fillId="0" borderId="0" xfId="98" applyFont="1" applyFill="1" applyBorder="1"/>
    <xf numFmtId="0" fontId="20" fillId="0" borderId="0" xfId="98" applyFont="1"/>
    <xf numFmtId="0" fontId="20" fillId="0" borderId="0" xfId="98" applyFont="1"/>
    <xf numFmtId="0" fontId="20" fillId="0" borderId="0" xfId="98" applyFont="1"/>
    <xf numFmtId="0" fontId="20" fillId="0" borderId="0" xfId="98" applyFont="1"/>
    <xf numFmtId="0" fontId="20" fillId="0" borderId="0" xfId="98" applyFont="1"/>
    <xf numFmtId="0" fontId="44" fillId="0" borderId="10" xfId="110" applyFont="1" applyBorder="1" applyAlignment="1">
      <alignment horizontal="center"/>
    </xf>
    <xf numFmtId="0" fontId="45" fillId="0" borderId="0" xfId="98" applyFont="1" applyAlignment="1">
      <alignment horizontal="left"/>
    </xf>
    <xf numFmtId="0" fontId="45" fillId="24" borderId="20" xfId="98" applyFont="1" applyFill="1" applyBorder="1" applyAlignment="1">
      <alignment horizontal="left" vertical="center"/>
    </xf>
    <xf numFmtId="0" fontId="0" fillId="24" borderId="0" xfId="0" applyFill="1" applyAlignment="1">
      <alignment horizontal="left" wrapText="1"/>
    </xf>
    <xf numFmtId="164" fontId="44" fillId="25" borderId="19" xfId="107" applyNumberFormat="1" applyFont="1" applyFill="1" applyBorder="1" applyAlignment="1">
      <alignment horizontal="left" vertical="center" wrapText="1"/>
    </xf>
    <xf numFmtId="164" fontId="44" fillId="25" borderId="17" xfId="107" applyNumberFormat="1" applyFont="1" applyFill="1" applyBorder="1" applyAlignment="1">
      <alignment horizontal="left" vertical="center" wrapText="1"/>
    </xf>
    <xf numFmtId="164" fontId="44" fillId="25" borderId="15" xfId="107" applyNumberFormat="1" applyFont="1" applyFill="1" applyBorder="1" applyAlignment="1">
      <alignment horizontal="left" vertical="center" wrapText="1"/>
    </xf>
    <xf numFmtId="164" fontId="44" fillId="25" borderId="19" xfId="107" applyNumberFormat="1" applyFont="1" applyFill="1" applyBorder="1" applyAlignment="1">
      <alignment horizontal="right" vertical="center" wrapText="1"/>
    </xf>
    <xf numFmtId="164" fontId="44" fillId="25" borderId="17" xfId="107" applyNumberFormat="1" applyFont="1" applyFill="1" applyBorder="1" applyAlignment="1">
      <alignment horizontal="right" vertical="center" wrapText="1"/>
    </xf>
    <xf numFmtId="164" fontId="44" fillId="25" borderId="15" xfId="107" applyNumberFormat="1" applyFont="1" applyFill="1" applyBorder="1" applyAlignment="1">
      <alignment horizontal="right" vertical="center" wrapText="1"/>
    </xf>
    <xf numFmtId="164" fontId="44" fillId="25" borderId="18" xfId="107" applyNumberFormat="1" applyFont="1" applyFill="1" applyBorder="1" applyAlignment="1">
      <alignment horizontal="right" vertical="center" wrapText="1"/>
    </xf>
    <xf numFmtId="164" fontId="44" fillId="25" borderId="16" xfId="107" applyNumberFormat="1" applyFont="1" applyFill="1" applyBorder="1" applyAlignment="1">
      <alignment horizontal="right" vertical="center" wrapText="1"/>
    </xf>
    <xf numFmtId="164" fontId="44" fillId="25" borderId="14" xfId="107" applyNumberFormat="1" applyFont="1" applyFill="1" applyBorder="1" applyAlignment="1">
      <alignment horizontal="right" vertical="center" wrapText="1"/>
    </xf>
    <xf numFmtId="0" fontId="41" fillId="0" borderId="0" xfId="0" applyFont="1" applyFill="1" applyAlignment="1">
      <alignment horizontal="left"/>
    </xf>
    <xf numFmtId="0" fontId="41" fillId="26" borderId="0" xfId="0" applyFont="1" applyFill="1" applyAlignment="1">
      <alignment horizontal="right"/>
    </xf>
    <xf numFmtId="0" fontId="18" fillId="26" borderId="0" xfId="98" applyFont="1" applyFill="1" applyAlignment="1">
      <alignment horizontal="left" wrapText="1"/>
    </xf>
    <xf numFmtId="0" fontId="18" fillId="26" borderId="0" xfId="98" applyFont="1" applyFill="1" applyAlignment="1">
      <alignment wrapText="1"/>
    </xf>
    <xf numFmtId="0" fontId="20" fillId="26" borderId="0" xfId="98" applyFont="1" applyFill="1"/>
    <xf numFmtId="0" fontId="18" fillId="0" borderId="0" xfId="98" applyFont="1" applyFill="1" applyAlignment="1">
      <alignment horizontal="left"/>
    </xf>
    <xf numFmtId="0" fontId="19" fillId="26" borderId="0" xfId="98" applyFont="1" applyFill="1"/>
    <xf numFmtId="0" fontId="44" fillId="26" borderId="0" xfId="115" applyFont="1" applyFill="1" applyBorder="1" applyAlignment="1">
      <alignment horizontal="left"/>
    </xf>
    <xf numFmtId="0" fontId="20" fillId="24" borderId="0" xfId="115" applyFont="1" applyFill="1" applyBorder="1" applyAlignment="1">
      <alignment horizontal="center"/>
    </xf>
    <xf numFmtId="165" fontId="48" fillId="0" borderId="0" xfId="115" applyNumberFormat="1" applyFont="1" applyFill="1" applyBorder="1" applyAlignment="1">
      <alignment horizontal="center"/>
    </xf>
    <xf numFmtId="0" fontId="48" fillId="26" borderId="0" xfId="115" applyFont="1" applyFill="1" applyBorder="1" applyAlignment="1"/>
    <xf numFmtId="0" fontId="50" fillId="26" borderId="0" xfId="116" applyFont="1" applyFill="1" applyAlignment="1">
      <alignment horizontal="left" wrapText="1"/>
    </xf>
    <xf numFmtId="0" fontId="50" fillId="26" borderId="0" xfId="116" applyFont="1" applyFill="1" applyAlignment="1">
      <alignment wrapText="1"/>
    </xf>
    <xf numFmtId="0" fontId="20" fillId="26" borderId="0" xfId="98" applyFont="1" applyFill="1" applyAlignment="1"/>
    <xf numFmtId="0" fontId="20" fillId="24" borderId="20" xfId="98" applyFont="1" applyFill="1" applyBorder="1" applyAlignment="1">
      <alignment horizontal="center" wrapText="1"/>
    </xf>
    <xf numFmtId="0" fontId="40" fillId="26" borderId="0" xfId="98" applyFont="1" applyFill="1" applyAlignment="1">
      <alignment horizontal="left" wrapText="1"/>
    </xf>
    <xf numFmtId="0" fontId="49" fillId="26" borderId="0" xfId="116" applyFill="1"/>
    <xf numFmtId="0" fontId="20" fillId="26" borderId="0" xfId="98" applyFont="1" applyFill="1" applyAlignment="1">
      <alignment horizontal="center"/>
    </xf>
    <xf numFmtId="0" fontId="45" fillId="27" borderId="22" xfId="98" applyFont="1" applyFill="1" applyBorder="1" applyAlignment="1">
      <alignment horizontal="left"/>
    </xf>
    <xf numFmtId="0" fontId="45" fillId="27" borderId="21" xfId="98" applyFont="1" applyFill="1" applyBorder="1" applyAlignment="1">
      <alignment horizontal="left"/>
    </xf>
    <xf numFmtId="0" fontId="45" fillId="27" borderId="23" xfId="98" applyFont="1" applyFill="1" applyBorder="1" applyAlignment="1">
      <alignment horizontal="left"/>
    </xf>
    <xf numFmtId="0" fontId="51" fillId="26" borderId="22" xfId="98" applyFont="1" applyFill="1" applyBorder="1" applyAlignment="1">
      <alignment horizontal="left" vertical="top" wrapText="1"/>
    </xf>
    <xf numFmtId="0" fontId="43" fillId="26" borderId="21" xfId="98" applyFont="1" applyFill="1" applyBorder="1" applyAlignment="1">
      <alignment horizontal="left" vertical="top" wrapText="1"/>
    </xf>
    <xf numFmtId="0" fontId="43" fillId="26" borderId="23" xfId="98" applyFont="1" applyFill="1" applyBorder="1" applyAlignment="1">
      <alignment horizontal="left" vertical="top" wrapText="1"/>
    </xf>
    <xf numFmtId="0" fontId="43" fillId="26" borderId="22" xfId="98" applyFont="1" applyFill="1" applyBorder="1" applyAlignment="1">
      <alignment horizontal="left" vertical="top" wrapText="1"/>
    </xf>
    <xf numFmtId="0" fontId="52" fillId="26" borderId="0" xfId="98" applyFont="1" applyFill="1" applyAlignment="1">
      <alignment wrapText="1"/>
    </xf>
    <xf numFmtId="0" fontId="52" fillId="25" borderId="24" xfId="98" applyFont="1" applyFill="1" applyBorder="1" applyAlignment="1">
      <alignment horizontal="center" wrapText="1"/>
    </xf>
    <xf numFmtId="0" fontId="52" fillId="25" borderId="25" xfId="98" applyFont="1" applyFill="1" applyBorder="1" applyAlignment="1">
      <alignment horizontal="center" wrapText="1"/>
    </xf>
    <xf numFmtId="0" fontId="52" fillId="25" borderId="26" xfId="98" applyFont="1" applyFill="1" applyBorder="1" applyAlignment="1">
      <alignment horizontal="center" wrapText="1"/>
    </xf>
    <xf numFmtId="0" fontId="52" fillId="26" borderId="0" xfId="98" applyFont="1" applyFill="1" applyAlignment="1">
      <alignment horizontal="center" wrapText="1"/>
    </xf>
    <xf numFmtId="0" fontId="40" fillId="26" borderId="11" xfId="98" applyFont="1" applyFill="1" applyBorder="1" applyAlignment="1">
      <alignment vertical="center" wrapText="1"/>
    </xf>
    <xf numFmtId="0" fontId="20" fillId="28" borderId="12" xfId="98" applyFont="1" applyFill="1" applyBorder="1" applyAlignment="1">
      <alignment horizontal="center" vertical="center"/>
    </xf>
    <xf numFmtId="0" fontId="20" fillId="28" borderId="11" xfId="98" applyFont="1" applyFill="1" applyBorder="1" applyAlignment="1">
      <alignment horizontal="center" vertical="center"/>
    </xf>
    <xf numFmtId="0" fontId="20" fillId="28" borderId="27" xfId="98" applyFont="1" applyFill="1" applyBorder="1" applyAlignment="1">
      <alignment horizontal="center" vertical="center"/>
    </xf>
    <xf numFmtId="0" fontId="20" fillId="24" borderId="12" xfId="98" applyFont="1" applyFill="1" applyBorder="1" applyAlignment="1">
      <alignment horizontal="center" vertical="center"/>
    </xf>
    <xf numFmtId="0" fontId="20" fillId="24" borderId="11" xfId="98" applyFont="1" applyFill="1" applyBorder="1" applyAlignment="1">
      <alignment horizontal="center" vertical="center"/>
    </xf>
    <xf numFmtId="0" fontId="20" fillId="24" borderId="27" xfId="98" applyFont="1" applyFill="1" applyBorder="1" applyAlignment="1">
      <alignment horizontal="center" vertical="center"/>
    </xf>
    <xf numFmtId="0" fontId="20" fillId="29" borderId="0" xfId="98" applyFont="1" applyFill="1" applyBorder="1"/>
    <xf numFmtId="0" fontId="20" fillId="29" borderId="28" xfId="98" applyFont="1" applyFill="1" applyBorder="1"/>
    <xf numFmtId="0" fontId="20" fillId="26" borderId="10" xfId="98" applyFont="1" applyFill="1" applyBorder="1"/>
    <xf numFmtId="0" fontId="47" fillId="26" borderId="0" xfId="98" applyFont="1" applyFill="1"/>
    <xf numFmtId="0" fontId="20" fillId="26" borderId="0" xfId="98" applyFont="1" applyFill="1" applyAlignment="1">
      <alignment wrapText="1"/>
    </xf>
    <xf numFmtId="0" fontId="53" fillId="0" borderId="0" xfId="115" applyFont="1" applyAlignment="1">
      <alignment horizontal="left"/>
    </xf>
    <xf numFmtId="0" fontId="40" fillId="26" borderId="0" xfId="98" applyFont="1" applyFill="1"/>
    <xf numFmtId="0" fontId="43" fillId="26" borderId="0" xfId="98" applyFont="1" applyFill="1"/>
  </cellXfs>
  <cellStyles count="117">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6"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14" xfId="113"/>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2"/>
    <cellStyle name="Note 2" xfId="5"/>
    <cellStyle name="Note 3" xfId="89"/>
    <cellStyle name="Note 4" xfId="42"/>
    <cellStyle name="Note 4 2" xfId="99"/>
    <cellStyle name="Output 2" xfId="84"/>
    <cellStyle name="Output 3" xfId="43"/>
    <cellStyle name="Percent 2" xfId="111"/>
    <cellStyle name="Percent 3" xfId="114"/>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workbookViewId="0">
      <selection activeCell="D4" sqref="D4"/>
    </sheetView>
  </sheetViews>
  <sheetFormatPr defaultRowHeight="12.75" x14ac:dyDescent="0.2"/>
  <cols>
    <col min="1" max="3" width="9.42578125" customWidth="1"/>
    <col min="4" max="7" width="8.85546875" customWidth="1"/>
    <col min="8" max="9" width="8.85546875" style="6" customWidth="1"/>
  </cols>
  <sheetData>
    <row r="1" spans="1:9" ht="15.75" x14ac:dyDescent="0.25">
      <c r="A1" s="8" t="s">
        <v>0</v>
      </c>
      <c r="B1" s="7"/>
      <c r="C1" s="7"/>
      <c r="D1" s="7"/>
      <c r="E1" s="4"/>
      <c r="F1" s="4"/>
      <c r="G1" s="4"/>
      <c r="H1" s="4"/>
      <c r="I1" s="4"/>
    </row>
    <row r="2" spans="1:9" ht="15.75" x14ac:dyDescent="0.25">
      <c r="A2" s="2"/>
      <c r="B2" s="1"/>
      <c r="C2" s="3"/>
      <c r="D2" s="3"/>
      <c r="E2" s="3"/>
      <c r="F2" s="3"/>
      <c r="G2" s="3"/>
      <c r="H2" s="3"/>
      <c r="I2" s="3"/>
    </row>
    <row r="3" spans="1:9" s="5" customFormat="1" x14ac:dyDescent="0.2">
      <c r="A3" s="44"/>
      <c r="B3" s="44"/>
      <c r="C3" s="44"/>
      <c r="D3" s="36" t="s">
        <v>6</v>
      </c>
      <c r="E3" s="36" t="s">
        <v>7</v>
      </c>
      <c r="F3" s="36" t="s">
        <v>8</v>
      </c>
      <c r="G3" s="36" t="s">
        <v>9</v>
      </c>
      <c r="H3" s="36" t="s">
        <v>10</v>
      </c>
      <c r="I3" s="37" t="s">
        <v>24</v>
      </c>
    </row>
    <row r="4" spans="1:9" x14ac:dyDescent="0.2">
      <c r="A4" s="45" t="s">
        <v>26</v>
      </c>
      <c r="B4" s="45"/>
      <c r="C4" s="45"/>
      <c r="D4" s="30">
        <f>'Pricing Score Calculation'!E5</f>
        <v>30</v>
      </c>
      <c r="E4" s="39">
        <v>17</v>
      </c>
      <c r="F4" s="39">
        <v>9.8999999999999986</v>
      </c>
      <c r="G4" s="39">
        <v>6</v>
      </c>
      <c r="H4" s="39">
        <v>12.8</v>
      </c>
      <c r="I4" s="38">
        <f>SUM(D4:H4)</f>
        <v>75.7</v>
      </c>
    </row>
  </sheetData>
  <mergeCells count="2">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selection activeCell="D4" sqref="D4"/>
    </sheetView>
  </sheetViews>
  <sheetFormatPr defaultRowHeight="12.75" x14ac:dyDescent="0.2"/>
  <cols>
    <col min="11" max="11" width="14.42578125" bestFit="1" customWidth="1"/>
  </cols>
  <sheetData>
    <row r="1" spans="1:14" ht="15.75" x14ac:dyDescent="0.25">
      <c r="A1" s="8" t="s">
        <v>0</v>
      </c>
      <c r="B1" s="7"/>
      <c r="C1" s="7"/>
      <c r="D1" s="7"/>
      <c r="E1" s="4"/>
      <c r="F1" s="4"/>
      <c r="G1" s="4"/>
      <c r="H1" s="4"/>
      <c r="I1" s="4"/>
    </row>
    <row r="2" spans="1:14" ht="15.75" x14ac:dyDescent="0.25">
      <c r="A2" s="4"/>
      <c r="B2" s="3"/>
      <c r="C2" s="3"/>
      <c r="D2" s="3"/>
      <c r="E2" s="3"/>
      <c r="F2" s="3"/>
      <c r="G2" s="3"/>
      <c r="H2" s="3"/>
      <c r="I2" s="3"/>
    </row>
    <row r="3" spans="1:14" x14ac:dyDescent="0.2">
      <c r="A3" s="44"/>
      <c r="B3" s="44"/>
      <c r="C3" s="44"/>
      <c r="D3" s="36" t="s">
        <v>6</v>
      </c>
      <c r="E3" s="36" t="s">
        <v>7</v>
      </c>
      <c r="F3" s="36" t="s">
        <v>8</v>
      </c>
      <c r="G3" s="36" t="s">
        <v>9</v>
      </c>
      <c r="H3" s="36" t="s">
        <v>10</v>
      </c>
      <c r="I3" s="37" t="s">
        <v>24</v>
      </c>
      <c r="J3" s="5"/>
      <c r="K3" s="5"/>
      <c r="L3" s="5"/>
      <c r="M3" s="5"/>
      <c r="N3" s="5"/>
    </row>
    <row r="4" spans="1:14" x14ac:dyDescent="0.2">
      <c r="A4" s="45" t="s">
        <v>26</v>
      </c>
      <c r="B4" s="45"/>
      <c r="C4" s="45"/>
      <c r="D4" s="30">
        <f>'Pricing Score Calculation'!E5</f>
        <v>30</v>
      </c>
      <c r="E4" s="40">
        <v>20</v>
      </c>
      <c r="F4" s="40">
        <v>12</v>
      </c>
      <c r="G4" s="40">
        <v>8</v>
      </c>
      <c r="H4" s="40">
        <v>16</v>
      </c>
      <c r="I4" s="38">
        <f>SUM(D4:H4)</f>
        <v>86</v>
      </c>
      <c r="J4" s="6"/>
      <c r="K4" s="6"/>
      <c r="L4" s="6"/>
      <c r="M4" s="6"/>
      <c r="N4" s="6"/>
    </row>
    <row r="5" spans="1:14" x14ac:dyDescent="0.2">
      <c r="A5" s="6"/>
      <c r="B5" s="6"/>
      <c r="C5" s="6"/>
      <c r="D5" s="6"/>
      <c r="E5" s="6"/>
      <c r="F5" s="6"/>
      <c r="G5" s="6"/>
      <c r="H5" s="6"/>
      <c r="I5" s="6"/>
      <c r="J5" s="6"/>
      <c r="K5" s="6"/>
      <c r="L5" s="6"/>
      <c r="M5" s="6"/>
      <c r="N5" s="6"/>
    </row>
    <row r="6" spans="1:14" x14ac:dyDescent="0.2">
      <c r="A6" s="6"/>
      <c r="B6" s="6"/>
      <c r="C6" s="6"/>
      <c r="D6" s="6"/>
      <c r="E6" s="6"/>
      <c r="F6" s="6"/>
      <c r="G6" s="6"/>
      <c r="H6" s="6"/>
      <c r="I6" s="6"/>
      <c r="J6" s="6"/>
      <c r="K6" s="6"/>
      <c r="L6" s="6"/>
      <c r="M6" s="6"/>
      <c r="N6" s="6"/>
    </row>
    <row r="7" spans="1:14" x14ac:dyDescent="0.2">
      <c r="A7" s="6"/>
      <c r="B7" s="6"/>
      <c r="C7" s="6"/>
      <c r="D7" s="6"/>
      <c r="E7" s="6"/>
      <c r="F7" s="6"/>
      <c r="G7" s="6"/>
      <c r="H7" s="6"/>
      <c r="I7" s="6"/>
      <c r="J7" s="6"/>
      <c r="K7" s="6"/>
      <c r="L7" s="6"/>
      <c r="M7" s="6"/>
      <c r="N7" s="6"/>
    </row>
    <row r="8" spans="1:14" x14ac:dyDescent="0.2">
      <c r="A8" s="6"/>
      <c r="B8" s="6"/>
      <c r="C8" s="6"/>
      <c r="D8" s="6"/>
      <c r="E8" s="6"/>
      <c r="F8" s="6"/>
      <c r="G8" s="6"/>
      <c r="H8" s="6"/>
      <c r="I8" s="6"/>
      <c r="J8" s="6"/>
      <c r="K8" s="6"/>
      <c r="L8" s="6"/>
      <c r="M8" s="6"/>
      <c r="N8" s="6"/>
    </row>
    <row r="9" spans="1:14" x14ac:dyDescent="0.2">
      <c r="A9" s="6"/>
      <c r="B9" s="6"/>
      <c r="C9" s="6"/>
      <c r="D9" s="6"/>
      <c r="E9" s="6"/>
      <c r="F9" s="6"/>
      <c r="G9" s="6"/>
      <c r="H9" s="6"/>
      <c r="I9" s="6"/>
      <c r="J9" s="6"/>
      <c r="K9" s="6"/>
      <c r="L9" s="6"/>
      <c r="M9" s="6"/>
      <c r="N9" s="6"/>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6"/>
      <c r="B12" s="6"/>
      <c r="C12" s="6"/>
      <c r="D12" s="6"/>
      <c r="E12" s="6"/>
      <c r="F12" s="6"/>
      <c r="G12" s="6"/>
      <c r="H12" s="6"/>
      <c r="I12" s="6"/>
      <c r="J12" s="6"/>
      <c r="K12" s="6"/>
      <c r="L12" s="6"/>
      <c r="M12" s="6"/>
      <c r="N12" s="6"/>
    </row>
    <row r="13" spans="1:14" x14ac:dyDescent="0.2">
      <c r="A13" s="6"/>
      <c r="B13" s="6"/>
      <c r="C13" s="6"/>
      <c r="D13" s="6"/>
      <c r="E13" s="6"/>
      <c r="F13" s="6"/>
      <c r="G13" s="6"/>
      <c r="H13" s="6"/>
      <c r="I13" s="6"/>
      <c r="J13" s="6"/>
      <c r="K13" s="6"/>
      <c r="L13" s="6"/>
      <c r="M13" s="6"/>
      <c r="N13" s="6"/>
    </row>
    <row r="14" spans="1:14" x14ac:dyDescent="0.2">
      <c r="A14" s="6"/>
      <c r="B14" s="6"/>
      <c r="C14" s="6"/>
      <c r="D14" s="6"/>
      <c r="E14" s="6"/>
      <c r="F14" s="6"/>
      <c r="G14" s="6"/>
      <c r="H14" s="6"/>
      <c r="I14" s="6"/>
      <c r="J14" s="6"/>
      <c r="K14" s="6"/>
      <c r="L14" s="6"/>
      <c r="M14" s="6"/>
      <c r="N14" s="6"/>
    </row>
    <row r="15" spans="1:14" x14ac:dyDescent="0.2">
      <c r="A15" s="6"/>
      <c r="B15" s="6"/>
      <c r="C15" s="6"/>
      <c r="D15" s="6"/>
      <c r="E15" s="6"/>
      <c r="F15" s="6"/>
      <c r="G15" s="6"/>
      <c r="H15" s="6"/>
      <c r="I15" s="6"/>
      <c r="J15" s="6"/>
      <c r="K15" s="6"/>
      <c r="L15" s="6"/>
      <c r="M15" s="6"/>
      <c r="N15" s="6"/>
    </row>
    <row r="16" spans="1:14"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c r="B19" s="6"/>
      <c r="C19" s="6"/>
      <c r="D19" s="6"/>
      <c r="E19" s="6"/>
      <c r="F19" s="6"/>
      <c r="G19" s="6"/>
      <c r="H19" s="6"/>
      <c r="I19" s="6"/>
      <c r="J19" s="6"/>
      <c r="K19" s="6"/>
      <c r="L19" s="6"/>
      <c r="M19" s="6"/>
      <c r="N19" s="6"/>
    </row>
    <row r="20" spans="1:14" x14ac:dyDescent="0.2">
      <c r="A20" s="6"/>
      <c r="B20" s="6"/>
      <c r="C20" s="6"/>
      <c r="D20" s="6"/>
      <c r="E20" s="6"/>
      <c r="F20" s="6"/>
      <c r="G20" s="6"/>
      <c r="H20" s="6"/>
      <c r="I20" s="6"/>
      <c r="J20" s="6"/>
      <c r="K20" s="6"/>
      <c r="L20" s="6"/>
      <c r="M20" s="6"/>
      <c r="N20" s="6"/>
    </row>
  </sheetData>
  <mergeCells count="2">
    <mergeCell ref="A3:C3"/>
    <mergeCell ref="A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selection activeCell="H5" sqref="H5"/>
    </sheetView>
  </sheetViews>
  <sheetFormatPr defaultRowHeight="12.75" x14ac:dyDescent="0.2"/>
  <cols>
    <col min="10" max="10" width="9.85546875" bestFit="1" customWidth="1"/>
    <col min="11" max="11" width="14.42578125" bestFit="1" customWidth="1"/>
  </cols>
  <sheetData>
    <row r="1" spans="1:14" ht="15.75" x14ac:dyDescent="0.25">
      <c r="A1" s="8" t="s">
        <v>0</v>
      </c>
      <c r="B1" s="7"/>
      <c r="C1" s="7"/>
      <c r="D1" s="7"/>
      <c r="E1" s="4"/>
      <c r="F1" s="4"/>
      <c r="G1" s="4"/>
      <c r="H1" s="4"/>
      <c r="I1" s="4"/>
      <c r="J1" s="6"/>
    </row>
    <row r="2" spans="1:14" ht="15.75" x14ac:dyDescent="0.25">
      <c r="A2" s="4"/>
      <c r="B2" s="3"/>
      <c r="C2" s="3"/>
      <c r="D2" s="3"/>
      <c r="E2" s="3"/>
      <c r="F2" s="3"/>
      <c r="G2" s="3"/>
      <c r="H2" s="3"/>
      <c r="I2" s="3"/>
    </row>
    <row r="3" spans="1:14" x14ac:dyDescent="0.2">
      <c r="A3" s="44"/>
      <c r="B3" s="44"/>
      <c r="C3" s="44"/>
      <c r="D3" s="36" t="s">
        <v>6</v>
      </c>
      <c r="E3" s="36" t="s">
        <v>7</v>
      </c>
      <c r="F3" s="36" t="s">
        <v>8</v>
      </c>
      <c r="G3" s="36" t="s">
        <v>9</v>
      </c>
      <c r="H3" s="36" t="s">
        <v>10</v>
      </c>
      <c r="I3" s="37" t="s">
        <v>24</v>
      </c>
      <c r="J3" s="5"/>
      <c r="K3" s="5"/>
      <c r="L3" s="5"/>
      <c r="M3" s="5"/>
      <c r="N3" s="5"/>
    </row>
    <row r="4" spans="1:14" x14ac:dyDescent="0.2">
      <c r="A4" s="45" t="s">
        <v>26</v>
      </c>
      <c r="B4" s="45"/>
      <c r="C4" s="45"/>
      <c r="D4" s="30">
        <f>'Pricing Score Calculation'!E5</f>
        <v>30</v>
      </c>
      <c r="E4" s="43">
        <v>17.5</v>
      </c>
      <c r="F4" s="43">
        <v>10.5</v>
      </c>
      <c r="G4" s="43">
        <v>7</v>
      </c>
      <c r="H4" s="43">
        <v>14</v>
      </c>
      <c r="I4" s="38">
        <f>SUM(D4:H4)</f>
        <v>79</v>
      </c>
      <c r="J4" s="6"/>
      <c r="K4" s="6"/>
      <c r="L4" s="6"/>
      <c r="M4" s="6"/>
      <c r="N4" s="6"/>
    </row>
    <row r="5" spans="1:14" x14ac:dyDescent="0.2">
      <c r="A5" s="6"/>
      <c r="B5" s="6"/>
      <c r="C5" s="6"/>
      <c r="D5" s="6"/>
      <c r="E5" s="6"/>
      <c r="F5" s="6"/>
      <c r="G5" s="6"/>
      <c r="H5" s="6"/>
      <c r="I5" s="6"/>
      <c r="J5" s="6"/>
      <c r="K5" s="6"/>
      <c r="L5" s="6"/>
      <c r="M5" s="6"/>
      <c r="N5" s="6"/>
    </row>
    <row r="6" spans="1:14" x14ac:dyDescent="0.2">
      <c r="A6" s="6"/>
      <c r="B6" s="6"/>
      <c r="C6" s="6"/>
      <c r="D6" s="6"/>
      <c r="E6" s="6"/>
      <c r="F6" s="6"/>
      <c r="G6" s="6"/>
      <c r="H6" s="6"/>
      <c r="I6" s="6"/>
      <c r="J6" s="6"/>
      <c r="K6" s="6"/>
      <c r="L6" s="6"/>
      <c r="M6" s="6"/>
      <c r="N6" s="6"/>
    </row>
    <row r="7" spans="1:14" x14ac:dyDescent="0.2">
      <c r="A7" s="6"/>
      <c r="B7" s="6"/>
      <c r="C7" s="6"/>
      <c r="D7" s="6"/>
      <c r="E7" s="6"/>
      <c r="F7" s="6"/>
      <c r="G7" s="6"/>
      <c r="H7" s="6"/>
      <c r="I7" s="6"/>
      <c r="J7" s="6"/>
      <c r="K7" s="6"/>
      <c r="L7" s="6"/>
      <c r="M7" s="6"/>
      <c r="N7" s="6"/>
    </row>
    <row r="8" spans="1:14" x14ac:dyDescent="0.2">
      <c r="A8" s="6"/>
      <c r="B8" s="6"/>
      <c r="C8" s="6"/>
      <c r="D8" s="6"/>
      <c r="E8" s="6"/>
      <c r="F8" s="6"/>
      <c r="G8" s="6"/>
      <c r="H8" s="6"/>
      <c r="I8" s="6"/>
      <c r="J8" s="6"/>
      <c r="K8" s="6"/>
      <c r="L8" s="6"/>
      <c r="M8" s="6"/>
      <c r="N8" s="6"/>
    </row>
    <row r="9" spans="1:14" x14ac:dyDescent="0.2">
      <c r="A9" s="6"/>
      <c r="B9" s="6"/>
      <c r="C9" s="6"/>
      <c r="D9" s="6"/>
      <c r="E9" s="6"/>
      <c r="F9" s="6"/>
      <c r="G9" s="6"/>
      <c r="H9" s="6"/>
      <c r="I9" s="6"/>
      <c r="J9" s="6"/>
      <c r="K9" s="6"/>
      <c r="L9" s="6"/>
      <c r="M9" s="6"/>
      <c r="N9" s="6"/>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6"/>
      <c r="B12" s="6"/>
      <c r="C12" s="6"/>
      <c r="D12" s="6"/>
      <c r="E12" s="6"/>
      <c r="F12" s="6"/>
      <c r="G12" s="6"/>
      <c r="H12" s="6"/>
      <c r="I12" s="6"/>
      <c r="J12" s="6"/>
      <c r="K12" s="6"/>
      <c r="L12" s="6"/>
      <c r="M12" s="6"/>
      <c r="N12" s="6"/>
    </row>
    <row r="13" spans="1:14" x14ac:dyDescent="0.2">
      <c r="A13" s="6"/>
      <c r="B13" s="6"/>
      <c r="C13" s="6"/>
      <c r="D13" s="6"/>
      <c r="E13" s="6"/>
      <c r="F13" s="6"/>
      <c r="G13" s="6"/>
      <c r="H13" s="6"/>
      <c r="I13" s="6"/>
      <c r="J13" s="6"/>
      <c r="K13" s="6"/>
      <c r="L13" s="6"/>
      <c r="M13" s="6"/>
      <c r="N13" s="6"/>
    </row>
    <row r="14" spans="1:14" x14ac:dyDescent="0.2">
      <c r="A14" s="6"/>
      <c r="B14" s="6"/>
      <c r="C14" s="6"/>
      <c r="D14" s="6"/>
      <c r="E14" s="6"/>
      <c r="F14" s="6"/>
      <c r="G14" s="6"/>
      <c r="H14" s="6"/>
      <c r="I14" s="6"/>
      <c r="J14" s="6"/>
      <c r="K14" s="6"/>
      <c r="L14" s="6"/>
      <c r="M14" s="6"/>
      <c r="N14" s="6"/>
    </row>
    <row r="15" spans="1:14" x14ac:dyDescent="0.2">
      <c r="A15" s="6"/>
      <c r="B15" s="6"/>
      <c r="C15" s="6"/>
      <c r="D15" s="6"/>
      <c r="E15" s="6"/>
      <c r="F15" s="6"/>
      <c r="G15" s="6"/>
      <c r="H15" s="6"/>
      <c r="I15" s="6"/>
      <c r="J15" s="6"/>
      <c r="K15" s="6"/>
      <c r="L15" s="6"/>
      <c r="M15" s="6"/>
      <c r="N15" s="6"/>
    </row>
    <row r="16" spans="1:14"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c r="B19" s="6"/>
      <c r="C19" s="6"/>
      <c r="D19" s="6"/>
      <c r="E19" s="6"/>
      <c r="F19" s="6"/>
      <c r="G19" s="6"/>
      <c r="H19" s="6"/>
      <c r="I19" s="6"/>
      <c r="J19" s="6"/>
      <c r="K19" s="6"/>
      <c r="L19" s="6"/>
      <c r="M19" s="6"/>
      <c r="N19" s="6"/>
    </row>
    <row r="20" spans="1:14" x14ac:dyDescent="0.2">
      <c r="A20" s="6"/>
      <c r="B20" s="6"/>
      <c r="C20" s="6"/>
      <c r="D20" s="6"/>
      <c r="E20" s="6"/>
      <c r="F20" s="6"/>
      <c r="G20" s="6"/>
      <c r="H20" s="6"/>
      <c r="I20" s="6"/>
      <c r="J20" s="6"/>
      <c r="K20" s="6"/>
      <c r="L20" s="6"/>
      <c r="M20" s="6"/>
      <c r="N20" s="6"/>
    </row>
  </sheetData>
  <mergeCells count="2">
    <mergeCell ref="A3:C3"/>
    <mergeCell ref="A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selection activeCell="D4" sqref="D4"/>
    </sheetView>
  </sheetViews>
  <sheetFormatPr defaultRowHeight="12.75" x14ac:dyDescent="0.2"/>
  <cols>
    <col min="10" max="10" width="9.85546875" bestFit="1" customWidth="1"/>
    <col min="11" max="11" width="14.42578125" bestFit="1" customWidth="1"/>
  </cols>
  <sheetData>
    <row r="1" spans="1:14" ht="15.75" x14ac:dyDescent="0.25">
      <c r="A1" s="8" t="s">
        <v>0</v>
      </c>
      <c r="B1" s="7"/>
      <c r="C1" s="7"/>
      <c r="D1" s="7"/>
      <c r="E1" s="4"/>
      <c r="F1" s="4"/>
      <c r="G1" s="4"/>
      <c r="H1" s="4"/>
      <c r="I1" s="4"/>
      <c r="J1" s="6"/>
    </row>
    <row r="2" spans="1:14" ht="15.75" x14ac:dyDescent="0.25">
      <c r="A2" s="4"/>
      <c r="B2" s="3"/>
      <c r="C2" s="3"/>
      <c r="D2" s="3"/>
      <c r="E2" s="3"/>
      <c r="F2" s="3"/>
      <c r="G2" s="3"/>
      <c r="H2" s="3"/>
      <c r="I2" s="3"/>
      <c r="J2" s="3"/>
    </row>
    <row r="3" spans="1:14" x14ac:dyDescent="0.2">
      <c r="A3" s="44"/>
      <c r="B3" s="44"/>
      <c r="C3" s="44"/>
      <c r="D3" s="36" t="s">
        <v>6</v>
      </c>
      <c r="E3" s="36" t="s">
        <v>7</v>
      </c>
      <c r="F3" s="36" t="s">
        <v>8</v>
      </c>
      <c r="G3" s="36" t="s">
        <v>9</v>
      </c>
      <c r="H3" s="36" t="s">
        <v>10</v>
      </c>
      <c r="I3" s="37" t="s">
        <v>24</v>
      </c>
      <c r="J3" s="5"/>
      <c r="K3" s="5"/>
      <c r="L3" s="5"/>
      <c r="M3" s="5"/>
      <c r="N3" s="5"/>
    </row>
    <row r="4" spans="1:14" x14ac:dyDescent="0.2">
      <c r="A4" s="45" t="s">
        <v>26</v>
      </c>
      <c r="B4" s="45"/>
      <c r="C4" s="45"/>
      <c r="D4" s="30">
        <f>'Pricing Score Calculation'!E5</f>
        <v>30</v>
      </c>
      <c r="E4" s="41">
        <v>20</v>
      </c>
      <c r="F4" s="41">
        <v>12</v>
      </c>
      <c r="G4" s="41">
        <v>8</v>
      </c>
      <c r="H4" s="41">
        <v>12</v>
      </c>
      <c r="I4" s="38">
        <f>SUM(D4:H4)</f>
        <v>82</v>
      </c>
      <c r="J4" s="6"/>
      <c r="K4" s="6"/>
      <c r="L4" s="6"/>
      <c r="M4" s="6"/>
      <c r="N4" s="6"/>
    </row>
    <row r="5" spans="1:14" x14ac:dyDescent="0.2">
      <c r="A5" s="6"/>
      <c r="B5" s="6"/>
      <c r="C5" s="6"/>
      <c r="D5" s="6"/>
      <c r="E5" s="6"/>
      <c r="F5" s="6"/>
      <c r="G5" s="6"/>
      <c r="H5" s="6"/>
      <c r="I5" s="6"/>
      <c r="J5" s="6"/>
      <c r="K5" s="6"/>
      <c r="L5" s="6"/>
      <c r="M5" s="6"/>
      <c r="N5" s="6"/>
    </row>
    <row r="6" spans="1:14" x14ac:dyDescent="0.2">
      <c r="A6" s="6"/>
      <c r="B6" s="6"/>
      <c r="C6" s="6"/>
      <c r="D6" s="6"/>
      <c r="E6" s="6"/>
      <c r="F6" s="6"/>
      <c r="G6" s="6"/>
      <c r="H6" s="6"/>
      <c r="I6" s="6"/>
      <c r="J6" s="6"/>
      <c r="K6" s="6"/>
      <c r="L6" s="6"/>
      <c r="M6" s="6"/>
      <c r="N6" s="6"/>
    </row>
    <row r="7" spans="1:14" x14ac:dyDescent="0.2">
      <c r="A7" s="6"/>
      <c r="B7" s="6"/>
      <c r="C7" s="6"/>
      <c r="D7" s="6"/>
      <c r="E7" s="6"/>
      <c r="F7" s="6"/>
      <c r="G7" s="6"/>
      <c r="H7" s="6"/>
      <c r="I7" s="6"/>
      <c r="J7" s="6"/>
      <c r="K7" s="6"/>
      <c r="L7" s="6"/>
      <c r="M7" s="6"/>
      <c r="N7" s="6"/>
    </row>
    <row r="8" spans="1:14" x14ac:dyDescent="0.2">
      <c r="A8" s="6"/>
      <c r="B8" s="6"/>
      <c r="C8" s="6"/>
      <c r="D8" s="6"/>
      <c r="E8" s="6"/>
      <c r="F8" s="6"/>
      <c r="G8" s="6"/>
      <c r="H8" s="6"/>
      <c r="I8" s="6"/>
      <c r="J8" s="6"/>
      <c r="K8" s="6"/>
      <c r="L8" s="6"/>
      <c r="M8" s="6"/>
      <c r="N8" s="6"/>
    </row>
    <row r="9" spans="1:14" x14ac:dyDescent="0.2">
      <c r="A9" s="6"/>
      <c r="B9" s="6"/>
      <c r="C9" s="6"/>
      <c r="D9" s="6"/>
      <c r="E9" s="6"/>
      <c r="F9" s="6"/>
      <c r="G9" s="6"/>
      <c r="H9" s="6"/>
      <c r="I9" s="6"/>
      <c r="J9" s="6"/>
      <c r="K9" s="6"/>
      <c r="L9" s="6"/>
      <c r="M9" s="6"/>
      <c r="N9" s="6"/>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6"/>
      <c r="B12" s="6"/>
      <c r="C12" s="6"/>
      <c r="D12" s="6"/>
      <c r="E12" s="6"/>
      <c r="F12" s="6"/>
      <c r="G12" s="6"/>
      <c r="H12" s="6"/>
      <c r="I12" s="6"/>
      <c r="J12" s="6"/>
      <c r="K12" s="6"/>
      <c r="L12" s="6"/>
      <c r="M12" s="6"/>
      <c r="N12" s="6"/>
    </row>
    <row r="13" spans="1:14" x14ac:dyDescent="0.2">
      <c r="A13" s="6"/>
      <c r="B13" s="6"/>
      <c r="C13" s="6"/>
      <c r="D13" s="6"/>
      <c r="E13" s="6"/>
      <c r="F13" s="6"/>
      <c r="G13" s="6"/>
      <c r="H13" s="6"/>
      <c r="I13" s="6"/>
      <c r="J13" s="6"/>
      <c r="K13" s="6"/>
      <c r="L13" s="6"/>
      <c r="M13" s="6"/>
      <c r="N13" s="6"/>
    </row>
    <row r="14" spans="1:14" x14ac:dyDescent="0.2">
      <c r="A14" s="6"/>
      <c r="B14" s="6"/>
      <c r="C14" s="6"/>
      <c r="D14" s="6"/>
      <c r="E14" s="6"/>
      <c r="F14" s="6"/>
      <c r="G14" s="6"/>
      <c r="H14" s="6"/>
      <c r="I14" s="6"/>
      <c r="J14" s="6"/>
      <c r="K14" s="6"/>
      <c r="L14" s="6"/>
      <c r="M14" s="6"/>
      <c r="N14" s="6"/>
    </row>
    <row r="15" spans="1:14" x14ac:dyDescent="0.2">
      <c r="A15" s="6"/>
      <c r="B15" s="6"/>
      <c r="C15" s="6"/>
      <c r="D15" s="6"/>
      <c r="E15" s="6"/>
      <c r="F15" s="6"/>
      <c r="G15" s="6"/>
      <c r="H15" s="6"/>
      <c r="I15" s="6"/>
      <c r="J15" s="6"/>
      <c r="K15" s="6"/>
      <c r="L15" s="6"/>
      <c r="M15" s="6"/>
      <c r="N15" s="6"/>
    </row>
    <row r="16" spans="1:14"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c r="B19" s="6"/>
      <c r="C19" s="6"/>
      <c r="D19" s="6"/>
      <c r="E19" s="6"/>
      <c r="F19" s="6"/>
      <c r="G19" s="6"/>
      <c r="H19" s="6"/>
      <c r="I19" s="6"/>
      <c r="J19" s="6"/>
      <c r="K19" s="6"/>
      <c r="L19" s="6"/>
      <c r="M19" s="6"/>
      <c r="N19" s="6"/>
    </row>
    <row r="20" spans="1:14" x14ac:dyDescent="0.2">
      <c r="A20" s="6"/>
      <c r="B20" s="6"/>
      <c r="C20" s="6"/>
      <c r="D20" s="6"/>
      <c r="E20" s="6"/>
      <c r="F20" s="6"/>
      <c r="G20" s="6"/>
      <c r="H20" s="6"/>
      <c r="I20" s="6"/>
      <c r="J20" s="6"/>
      <c r="K20" s="6"/>
      <c r="L20" s="6"/>
      <c r="M20" s="6"/>
      <c r="N20" s="6"/>
    </row>
  </sheetData>
  <mergeCells count="2">
    <mergeCell ref="A3:C3"/>
    <mergeCell ref="A4: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D4" sqref="D4"/>
    </sheetView>
  </sheetViews>
  <sheetFormatPr defaultRowHeight="12.75" x14ac:dyDescent="0.2"/>
  <cols>
    <col min="10" max="10" width="9.85546875" bestFit="1" customWidth="1"/>
    <col min="11" max="11" width="14.42578125" bestFit="1" customWidth="1"/>
  </cols>
  <sheetData>
    <row r="1" spans="1:15" ht="15.75" x14ac:dyDescent="0.25">
      <c r="A1" s="8" t="s">
        <v>0</v>
      </c>
      <c r="B1" s="7"/>
      <c r="C1" s="7"/>
      <c r="D1" s="7"/>
      <c r="E1" s="4"/>
      <c r="F1" s="4"/>
      <c r="G1" s="4"/>
      <c r="H1" s="4"/>
      <c r="I1" s="4"/>
      <c r="J1" s="6"/>
    </row>
    <row r="2" spans="1:15" ht="15.75" x14ac:dyDescent="0.25">
      <c r="A2" s="4"/>
      <c r="B2" s="3"/>
      <c r="C2" s="3"/>
      <c r="D2" s="3"/>
      <c r="E2" s="3"/>
      <c r="F2" s="3"/>
      <c r="G2" s="3"/>
      <c r="H2" s="3"/>
      <c r="I2" s="3"/>
      <c r="J2" s="3"/>
    </row>
    <row r="3" spans="1:15" x14ac:dyDescent="0.2">
      <c r="A3" s="44"/>
      <c r="B3" s="44"/>
      <c r="C3" s="44"/>
      <c r="D3" s="36" t="s">
        <v>6</v>
      </c>
      <c r="E3" s="36" t="s">
        <v>7</v>
      </c>
      <c r="F3" s="36" t="s">
        <v>8</v>
      </c>
      <c r="G3" s="36" t="s">
        <v>9</v>
      </c>
      <c r="H3" s="36" t="s">
        <v>10</v>
      </c>
      <c r="I3" s="37" t="s">
        <v>24</v>
      </c>
      <c r="J3" s="5"/>
      <c r="K3" s="5"/>
      <c r="L3" s="5"/>
      <c r="M3" s="5"/>
      <c r="N3" s="5"/>
      <c r="O3" s="6"/>
    </row>
    <row r="4" spans="1:15" x14ac:dyDescent="0.2">
      <c r="A4" s="45" t="s">
        <v>26</v>
      </c>
      <c r="B4" s="45"/>
      <c r="C4" s="45"/>
      <c r="D4" s="30">
        <f>'Pricing Score Calculation'!E5</f>
        <v>30</v>
      </c>
      <c r="E4" s="42">
        <v>10</v>
      </c>
      <c r="F4" s="42">
        <v>6</v>
      </c>
      <c r="G4" s="42">
        <v>4</v>
      </c>
      <c r="H4" s="42">
        <v>8</v>
      </c>
      <c r="I4" s="38">
        <f>SUM(D4:H4)</f>
        <v>58</v>
      </c>
      <c r="J4" s="6"/>
      <c r="K4" s="6"/>
      <c r="L4" s="6"/>
      <c r="M4" s="6"/>
      <c r="N4" s="6"/>
      <c r="O4" s="6"/>
    </row>
    <row r="5" spans="1:15" x14ac:dyDescent="0.2">
      <c r="A5" s="6"/>
      <c r="B5" s="6"/>
      <c r="C5" s="6"/>
      <c r="D5" s="6"/>
      <c r="E5" s="6"/>
      <c r="F5" s="6"/>
      <c r="G5" s="6"/>
      <c r="H5" s="6"/>
      <c r="I5" s="6"/>
      <c r="J5" s="6"/>
      <c r="K5" s="6"/>
      <c r="L5" s="6"/>
      <c r="M5" s="6"/>
      <c r="N5" s="6"/>
      <c r="O5" s="6"/>
    </row>
    <row r="6" spans="1:15" x14ac:dyDescent="0.2">
      <c r="A6" s="6"/>
      <c r="B6" s="6"/>
      <c r="C6" s="6"/>
      <c r="D6" s="6"/>
      <c r="E6" s="6"/>
      <c r="F6" s="6"/>
      <c r="G6" s="6"/>
      <c r="H6" s="6"/>
      <c r="I6" s="6"/>
      <c r="J6" s="6"/>
      <c r="K6" s="6"/>
      <c r="L6" s="6"/>
      <c r="M6" s="6"/>
      <c r="N6" s="6"/>
      <c r="O6" s="6"/>
    </row>
    <row r="7" spans="1:15" x14ac:dyDescent="0.2">
      <c r="A7" s="6"/>
      <c r="B7" s="6"/>
      <c r="C7" s="6"/>
      <c r="D7" s="6"/>
      <c r="E7" s="6"/>
      <c r="F7" s="6"/>
      <c r="G7" s="6"/>
      <c r="H7" s="6"/>
      <c r="I7" s="6"/>
      <c r="J7" s="6"/>
      <c r="K7" s="6"/>
      <c r="L7" s="6"/>
      <c r="M7" s="6"/>
      <c r="N7" s="6"/>
      <c r="O7" s="6"/>
    </row>
    <row r="8" spans="1:15" x14ac:dyDescent="0.2">
      <c r="A8" s="6"/>
      <c r="B8" s="6"/>
      <c r="C8" s="6"/>
      <c r="D8" s="6"/>
      <c r="E8" s="6"/>
      <c r="F8" s="6"/>
      <c r="G8" s="6"/>
      <c r="H8" s="6"/>
      <c r="I8" s="6"/>
      <c r="J8" s="6"/>
      <c r="K8" s="6"/>
      <c r="L8" s="6"/>
      <c r="M8" s="6"/>
      <c r="N8" s="6"/>
      <c r="O8" s="6"/>
    </row>
    <row r="9" spans="1:15" x14ac:dyDescent="0.2">
      <c r="A9" s="6"/>
      <c r="B9" s="6"/>
      <c r="C9" s="6"/>
      <c r="D9" s="6"/>
      <c r="E9" s="6"/>
      <c r="F9" s="6"/>
      <c r="G9" s="6"/>
      <c r="H9" s="6"/>
      <c r="I9" s="6"/>
      <c r="J9" s="6"/>
      <c r="K9" s="6"/>
      <c r="L9" s="6"/>
      <c r="M9" s="6"/>
      <c r="N9" s="6"/>
      <c r="O9" s="6"/>
    </row>
    <row r="10" spans="1:15" x14ac:dyDescent="0.2">
      <c r="A10" s="6"/>
      <c r="B10" s="6"/>
      <c r="C10" s="6"/>
      <c r="D10" s="6"/>
      <c r="E10" s="6"/>
      <c r="F10" s="6"/>
      <c r="G10" s="6"/>
      <c r="H10" s="6"/>
      <c r="I10" s="6"/>
      <c r="J10" s="6"/>
      <c r="K10" s="6"/>
      <c r="L10" s="6"/>
      <c r="M10" s="6"/>
      <c r="N10" s="6"/>
    </row>
    <row r="11" spans="1:15" x14ac:dyDescent="0.2">
      <c r="A11" s="6"/>
      <c r="B11" s="6"/>
      <c r="C11" s="6"/>
      <c r="D11" s="6"/>
      <c r="E11" s="6"/>
      <c r="F11" s="6"/>
      <c r="G11" s="6"/>
      <c r="H11" s="6"/>
      <c r="I11" s="6"/>
      <c r="J11" s="6"/>
      <c r="K11" s="6"/>
      <c r="L11" s="6"/>
      <c r="M11" s="6"/>
      <c r="N11" s="6"/>
    </row>
    <row r="12" spans="1:15" x14ac:dyDescent="0.2">
      <c r="A12" s="6"/>
      <c r="B12" s="6"/>
      <c r="C12" s="6"/>
      <c r="D12" s="6"/>
      <c r="E12" s="6"/>
      <c r="F12" s="6"/>
      <c r="G12" s="6"/>
      <c r="H12" s="6"/>
      <c r="I12" s="6"/>
      <c r="J12" s="6"/>
      <c r="K12" s="6"/>
      <c r="L12" s="6"/>
      <c r="M12" s="6"/>
      <c r="N12" s="6"/>
    </row>
    <row r="13" spans="1:15" x14ac:dyDescent="0.2">
      <c r="A13" s="6"/>
      <c r="B13" s="6"/>
      <c r="C13" s="6"/>
      <c r="D13" s="6"/>
      <c r="E13" s="6"/>
      <c r="F13" s="6"/>
      <c r="G13" s="6"/>
      <c r="H13" s="6"/>
      <c r="I13" s="6"/>
      <c r="J13" s="6"/>
      <c r="K13" s="6"/>
      <c r="L13" s="6"/>
      <c r="M13" s="6"/>
      <c r="N13" s="6"/>
    </row>
    <row r="14" spans="1:15" x14ac:dyDescent="0.2">
      <c r="A14" s="6"/>
      <c r="B14" s="6"/>
      <c r="C14" s="6"/>
      <c r="D14" s="6"/>
      <c r="E14" s="6"/>
      <c r="F14" s="6"/>
      <c r="G14" s="6"/>
      <c r="H14" s="6"/>
      <c r="I14" s="6"/>
      <c r="J14" s="6"/>
      <c r="K14" s="6"/>
      <c r="L14" s="6"/>
      <c r="M14" s="6"/>
      <c r="N14" s="6"/>
    </row>
    <row r="15" spans="1:15" x14ac:dyDescent="0.2">
      <c r="A15" s="6"/>
      <c r="B15" s="6"/>
      <c r="C15" s="6"/>
      <c r="D15" s="6"/>
      <c r="E15" s="6"/>
      <c r="F15" s="6"/>
      <c r="G15" s="6"/>
      <c r="H15" s="6"/>
      <c r="I15" s="6"/>
      <c r="J15" s="6"/>
      <c r="K15" s="6"/>
      <c r="L15" s="6"/>
      <c r="M15" s="6"/>
      <c r="N15" s="6"/>
    </row>
    <row r="16" spans="1:15"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c r="B19" s="6"/>
      <c r="C19" s="6"/>
      <c r="D19" s="6"/>
      <c r="E19" s="6"/>
      <c r="F19" s="6"/>
      <c r="G19" s="6"/>
      <c r="H19" s="6"/>
      <c r="I19" s="6"/>
      <c r="J19" s="6"/>
      <c r="K19" s="6"/>
      <c r="L19" s="6"/>
      <c r="M19" s="6"/>
      <c r="N19" s="6"/>
    </row>
    <row r="20" spans="1:14" x14ac:dyDescent="0.2">
      <c r="A20" s="6"/>
      <c r="B20" s="6"/>
      <c r="C20" s="6"/>
      <c r="D20" s="6"/>
      <c r="E20" s="6"/>
      <c r="F20" s="6"/>
      <c r="G20" s="6"/>
      <c r="H20" s="6"/>
      <c r="I20" s="6"/>
      <c r="J20" s="6"/>
      <c r="K20" s="6"/>
      <c r="L20" s="6"/>
      <c r="M20" s="6"/>
      <c r="N20" s="6"/>
    </row>
  </sheetData>
  <mergeCells count="2">
    <mergeCell ref="A3:C3"/>
    <mergeCell ref="A4:C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6"/>
  <sheetViews>
    <sheetView workbookViewId="0">
      <selection activeCell="B10" sqref="B10"/>
    </sheetView>
  </sheetViews>
  <sheetFormatPr defaultColWidth="9.140625" defaultRowHeight="12.75" x14ac:dyDescent="0.2"/>
  <cols>
    <col min="1" max="1" width="36.140625" style="6" customWidth="1"/>
    <col min="2" max="2" width="23.5703125" style="6" customWidth="1"/>
    <col min="3" max="5" width="13.28515625" style="6" customWidth="1"/>
    <col min="6" max="6" width="16.85546875" style="6" customWidth="1"/>
    <col min="7" max="16384" width="9.140625" style="6"/>
  </cols>
  <sheetData>
    <row r="1" spans="1:16" ht="24" customHeight="1" thickBot="1" x14ac:dyDescent="0.25">
      <c r="A1" s="46" t="s">
        <v>22</v>
      </c>
      <c r="B1" s="46"/>
      <c r="C1" s="23"/>
      <c r="D1" s="23"/>
      <c r="E1" s="23"/>
    </row>
    <row r="2" spans="1:16" x14ac:dyDescent="0.2">
      <c r="A2" s="48" t="s">
        <v>16</v>
      </c>
      <c r="B2" s="51" t="s">
        <v>17</v>
      </c>
      <c r="C2" s="54" t="s">
        <v>20</v>
      </c>
      <c r="D2" s="54" t="s">
        <v>18</v>
      </c>
      <c r="E2" s="54" t="s">
        <v>19</v>
      </c>
      <c r="G2" s="47" t="s">
        <v>25</v>
      </c>
      <c r="H2" s="47"/>
      <c r="I2" s="47"/>
      <c r="J2" s="47"/>
      <c r="K2" s="47"/>
      <c r="L2" s="47"/>
      <c r="M2" s="47"/>
      <c r="N2" s="47"/>
      <c r="O2" s="47"/>
      <c r="P2" s="47"/>
    </row>
    <row r="3" spans="1:16" x14ac:dyDescent="0.2">
      <c r="A3" s="49"/>
      <c r="B3" s="52"/>
      <c r="C3" s="55"/>
      <c r="D3" s="55"/>
      <c r="E3" s="55"/>
      <c r="G3" s="47"/>
      <c r="H3" s="47"/>
      <c r="I3" s="47"/>
      <c r="J3" s="47"/>
      <c r="K3" s="47"/>
      <c r="L3" s="47"/>
      <c r="M3" s="47"/>
      <c r="N3" s="47"/>
      <c r="O3" s="47"/>
      <c r="P3" s="47"/>
    </row>
    <row r="4" spans="1:16" ht="13.5" thickBot="1" x14ac:dyDescent="0.25">
      <c r="A4" s="50"/>
      <c r="B4" s="53"/>
      <c r="C4" s="56"/>
      <c r="D4" s="56"/>
      <c r="E4" s="56"/>
      <c r="G4" s="47"/>
      <c r="H4" s="47"/>
      <c r="I4" s="47"/>
      <c r="J4" s="47"/>
      <c r="K4" s="47"/>
      <c r="L4" s="47"/>
      <c r="M4" s="47"/>
      <c r="N4" s="47"/>
      <c r="O4" s="47"/>
      <c r="P4" s="47"/>
    </row>
    <row r="5" spans="1:16" x14ac:dyDescent="0.2">
      <c r="A5" s="19" t="str">
        <f>'Evaluator 5'!A4:C4</f>
        <v>CMC</v>
      </c>
      <c r="B5" s="25">
        <v>185000</v>
      </c>
      <c r="C5" s="26">
        <v>30</v>
      </c>
      <c r="D5" s="27">
        <f>MIN(B5:B5)</f>
        <v>185000</v>
      </c>
      <c r="E5" s="21">
        <f>$C$5*($D$5/B5)</f>
        <v>30</v>
      </c>
    </row>
    <row r="6" spans="1:16" x14ac:dyDescent="0.2">
      <c r="I6" s="24"/>
      <c r="J6" s="24"/>
      <c r="K6" s="24"/>
      <c r="L6" s="24"/>
      <c r="M6" s="24"/>
      <c r="N6" s="24"/>
      <c r="O6" s="24"/>
    </row>
  </sheetData>
  <mergeCells count="7">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workbookViewId="0">
      <selection activeCell="H16" sqref="H16"/>
    </sheetView>
  </sheetViews>
  <sheetFormatPr defaultColWidth="9.140625" defaultRowHeight="15" x14ac:dyDescent="0.2"/>
  <cols>
    <col min="1" max="1" width="33" style="11" customWidth="1"/>
    <col min="2" max="3" width="7" style="11" bestFit="1" customWidth="1"/>
    <col min="4" max="6" width="7.7109375" style="11" customWidth="1"/>
    <col min="7" max="7" width="8.85546875" style="11" customWidth="1"/>
    <col min="8" max="8" width="7.5703125" style="11" customWidth="1"/>
    <col min="9" max="9" width="8.28515625" style="11" customWidth="1"/>
    <col min="10" max="13" width="4.140625" style="11" bestFit="1" customWidth="1"/>
    <col min="14" max="14" width="4.140625" style="11" customWidth="1"/>
    <col min="15" max="15" width="7.140625" style="11" bestFit="1" customWidth="1"/>
    <col min="16" max="16384" width="9.140625" style="11"/>
  </cols>
  <sheetData>
    <row r="1" spans="1:16" ht="15.75" x14ac:dyDescent="0.25">
      <c r="A1" s="9" t="s">
        <v>11</v>
      </c>
      <c r="B1" s="10"/>
      <c r="C1" s="9"/>
      <c r="D1" s="9"/>
      <c r="E1" s="9"/>
      <c r="F1" s="9"/>
      <c r="G1" s="9"/>
      <c r="H1" s="9"/>
    </row>
    <row r="2" spans="1:16" ht="6" customHeight="1" x14ac:dyDescent="0.25">
      <c r="A2" s="9"/>
      <c r="B2" s="10"/>
      <c r="C2" s="9"/>
      <c r="D2" s="9"/>
      <c r="E2" s="9"/>
      <c r="F2" s="9"/>
      <c r="G2" s="9"/>
      <c r="H2" s="9"/>
    </row>
    <row r="3" spans="1:16" ht="15.75" x14ac:dyDescent="0.25">
      <c r="A3" s="57" t="s">
        <v>27</v>
      </c>
      <c r="B3" s="57"/>
      <c r="C3" s="57"/>
      <c r="D3" s="57"/>
      <c r="E3" s="57"/>
      <c r="F3" s="57"/>
      <c r="G3" s="57"/>
      <c r="H3" s="57"/>
    </row>
    <row r="4" spans="1:16" x14ac:dyDescent="0.2">
      <c r="A4" s="10"/>
      <c r="B4" s="10"/>
      <c r="C4" s="10"/>
      <c r="D4" s="10"/>
      <c r="E4" s="10"/>
      <c r="F4" s="10"/>
      <c r="G4" s="12"/>
      <c r="H4" s="12"/>
    </row>
    <row r="5" spans="1:16" ht="15.75" x14ac:dyDescent="0.25">
      <c r="G5" s="20" t="s">
        <v>21</v>
      </c>
      <c r="H5" s="13"/>
      <c r="I5" s="20"/>
      <c r="J5" s="13"/>
      <c r="O5" s="58" t="s">
        <v>14</v>
      </c>
      <c r="P5" s="58"/>
    </row>
    <row r="6" spans="1:16" s="16" customFormat="1" ht="135" customHeight="1" x14ac:dyDescent="0.2">
      <c r="A6" s="14"/>
      <c r="B6" s="15" t="s">
        <v>1</v>
      </c>
      <c r="C6" s="15" t="s">
        <v>2</v>
      </c>
      <c r="D6" s="15" t="s">
        <v>3</v>
      </c>
      <c r="E6" s="15" t="s">
        <v>4</v>
      </c>
      <c r="F6" s="15" t="s">
        <v>5</v>
      </c>
      <c r="G6" s="22" t="s">
        <v>15</v>
      </c>
      <c r="I6" s="11"/>
      <c r="J6" s="15" t="str">
        <f>B6</f>
        <v>Evaluator 1</v>
      </c>
      <c r="K6" s="15" t="str">
        <f>C6</f>
        <v>Evaluator 2</v>
      </c>
      <c r="L6" s="15" t="str">
        <f>D6</f>
        <v>Evaluator 3</v>
      </c>
      <c r="M6" s="15" t="str">
        <f>E6</f>
        <v>Evaluator 4</v>
      </c>
      <c r="N6" s="15" t="str">
        <f>F6</f>
        <v>Evaluator 5</v>
      </c>
      <c r="O6" s="22" t="s">
        <v>23</v>
      </c>
      <c r="P6" s="18" t="s">
        <v>13</v>
      </c>
    </row>
    <row r="7" spans="1:16" s="34" customFormat="1" ht="16.5" customHeight="1" x14ac:dyDescent="0.2">
      <c r="A7" s="31" t="str">
        <f>'Evaluator 1'!A4:C4</f>
        <v>CMC</v>
      </c>
      <c r="B7" s="33">
        <f>'Evaluator 1'!I4</f>
        <v>75.7</v>
      </c>
      <c r="C7" s="33">
        <f>'Evaluator 2'!I4</f>
        <v>86</v>
      </c>
      <c r="D7" s="33">
        <f>'Evaluator 3'!I4</f>
        <v>79</v>
      </c>
      <c r="E7" s="33">
        <f>'Evaluator 4'!I4</f>
        <v>82</v>
      </c>
      <c r="F7" s="33">
        <f>'Evaluator 5'!I4</f>
        <v>58</v>
      </c>
      <c r="G7" s="35">
        <f>AVERAGE(B7:F7)</f>
        <v>76.14</v>
      </c>
      <c r="H7" s="28"/>
      <c r="I7" s="28"/>
      <c r="J7" s="32">
        <f>RANK(B7,$B$7:$B$7,0)</f>
        <v>1</v>
      </c>
      <c r="K7" s="32">
        <f>RANK(C7,$C$7:$C$7,0)</f>
        <v>1</v>
      </c>
      <c r="L7" s="32">
        <f>RANK(D7,$D$7:$D$7,0)</f>
        <v>1</v>
      </c>
      <c r="M7" s="32">
        <f>RANK(E7,$E$7:$E$7,0)</f>
        <v>1</v>
      </c>
      <c r="N7" s="32">
        <f>RANK(F7,$F$7:$F$7,0)</f>
        <v>1</v>
      </c>
      <c r="O7" s="29">
        <f>AVERAGE(J7:N7)</f>
        <v>1</v>
      </c>
      <c r="P7" s="29">
        <f>RANK(O7,$O$7:$O$7,1)</f>
        <v>1</v>
      </c>
    </row>
    <row r="11" spans="1:16" x14ac:dyDescent="0.2">
      <c r="A11" s="17" t="s">
        <v>12</v>
      </c>
    </row>
    <row r="12" spans="1:16" x14ac:dyDescent="0.2">
      <c r="A12" s="17"/>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4"/>
  <sheetViews>
    <sheetView tabSelected="1" zoomScaleNormal="100" workbookViewId="0">
      <selection activeCell="I26" sqref="I26"/>
    </sheetView>
  </sheetViews>
  <sheetFormatPr defaultRowHeight="12.75" x14ac:dyDescent="0.2"/>
  <cols>
    <col min="1" max="1" width="20.7109375" style="61" customWidth="1"/>
    <col min="2" max="16" width="9.5703125" style="61" customWidth="1"/>
    <col min="17" max="16384" width="9.140625" style="61"/>
  </cols>
  <sheetData>
    <row r="1" spans="1:16" ht="15.75" customHeight="1" x14ac:dyDescent="0.25">
      <c r="A1" s="59" t="s">
        <v>28</v>
      </c>
      <c r="B1" s="59"/>
      <c r="C1" s="59"/>
      <c r="D1" s="59"/>
      <c r="E1" s="59"/>
      <c r="F1" s="59"/>
      <c r="G1" s="59"/>
      <c r="H1" s="59"/>
      <c r="I1" s="59"/>
      <c r="J1" s="60"/>
    </row>
    <row r="2" spans="1:16" ht="15.75" x14ac:dyDescent="0.25">
      <c r="A2" s="62" t="s">
        <v>29</v>
      </c>
      <c r="B2" s="62"/>
      <c r="C2" s="62"/>
      <c r="D2" s="62"/>
      <c r="E2" s="62"/>
      <c r="F2" s="62"/>
      <c r="G2" s="62"/>
      <c r="H2" s="62"/>
      <c r="I2" s="62"/>
      <c r="J2" s="63"/>
    </row>
    <row r="3" spans="1:16" x14ac:dyDescent="0.2">
      <c r="A3" s="64" t="s">
        <v>30</v>
      </c>
      <c r="B3" s="65"/>
      <c r="C3" s="65"/>
      <c r="D3" s="65"/>
    </row>
    <row r="4" spans="1:16" ht="15" customHeight="1" x14ac:dyDescent="0.2">
      <c r="A4" s="64" t="s">
        <v>31</v>
      </c>
      <c r="B4" s="66" t="s">
        <v>32</v>
      </c>
      <c r="C4" s="66"/>
      <c r="D4" s="66"/>
      <c r="E4" s="67"/>
    </row>
    <row r="5" spans="1:16" ht="20.25" customHeight="1" x14ac:dyDescent="0.25">
      <c r="A5" s="68" t="s">
        <v>33</v>
      </c>
      <c r="B5" s="68"/>
      <c r="C5" s="69"/>
      <c r="D5" s="69"/>
      <c r="E5" s="69"/>
      <c r="F5" s="69"/>
      <c r="G5" s="69"/>
      <c r="H5" s="70"/>
      <c r="I5" s="70"/>
    </row>
    <row r="6" spans="1:16" ht="24.75" customHeight="1" thickBot="1" x14ac:dyDescent="0.25">
      <c r="A6" s="71"/>
      <c r="B6" s="72" t="s">
        <v>34</v>
      </c>
      <c r="C6" s="72"/>
      <c r="D6" s="72"/>
      <c r="E6" s="72"/>
      <c r="F6" s="72"/>
      <c r="G6" s="72"/>
      <c r="H6" s="72"/>
      <c r="I6" s="72"/>
    </row>
    <row r="7" spans="1:16" ht="15" customHeight="1" x14ac:dyDescent="0.25">
      <c r="B7" s="73"/>
    </row>
    <row r="8" spans="1:16" ht="15" customHeight="1" x14ac:dyDescent="0.25">
      <c r="B8" s="73"/>
    </row>
    <row r="9" spans="1:16" ht="15" customHeight="1" x14ac:dyDescent="0.25">
      <c r="B9" s="73"/>
    </row>
    <row r="10" spans="1:16" ht="15" customHeight="1" x14ac:dyDescent="0.2"/>
    <row r="11" spans="1:16" ht="11.25" customHeight="1" thickBot="1" x14ac:dyDescent="0.25"/>
    <row r="12" spans="1:16" s="74" customFormat="1" ht="13.5" thickBot="1" x14ac:dyDescent="0.25">
      <c r="B12" s="75" t="s">
        <v>35</v>
      </c>
      <c r="C12" s="76"/>
      <c r="D12" s="77"/>
      <c r="E12" s="75" t="s">
        <v>36</v>
      </c>
      <c r="F12" s="76"/>
      <c r="G12" s="77"/>
      <c r="H12" s="75" t="s">
        <v>37</v>
      </c>
      <c r="I12" s="76"/>
      <c r="J12" s="77"/>
      <c r="K12" s="75" t="s">
        <v>38</v>
      </c>
      <c r="L12" s="76"/>
      <c r="M12" s="77"/>
      <c r="N12" s="75" t="s">
        <v>39</v>
      </c>
      <c r="O12" s="76"/>
      <c r="P12" s="77"/>
    </row>
    <row r="13" spans="1:16" s="74" customFormat="1" ht="73.5" customHeight="1" x14ac:dyDescent="0.2">
      <c r="B13" s="78" t="s">
        <v>40</v>
      </c>
      <c r="C13" s="79"/>
      <c r="D13" s="80"/>
      <c r="E13" s="81" t="s">
        <v>41</v>
      </c>
      <c r="F13" s="79"/>
      <c r="G13" s="80"/>
      <c r="H13" s="81" t="s">
        <v>42</v>
      </c>
      <c r="I13" s="79"/>
      <c r="J13" s="80"/>
      <c r="K13" s="81" t="s">
        <v>43</v>
      </c>
      <c r="L13" s="79"/>
      <c r="M13" s="80"/>
      <c r="N13" s="81" t="s">
        <v>44</v>
      </c>
      <c r="O13" s="79"/>
      <c r="P13" s="80"/>
    </row>
    <row r="14" spans="1:16" s="86" customFormat="1" ht="11.25" customHeight="1" x14ac:dyDescent="0.2">
      <c r="A14" s="82"/>
      <c r="B14" s="83" t="s">
        <v>45</v>
      </c>
      <c r="C14" s="84"/>
      <c r="D14" s="85"/>
      <c r="E14" s="83" t="s">
        <v>45</v>
      </c>
      <c r="F14" s="84"/>
      <c r="G14" s="85"/>
      <c r="H14" s="83" t="s">
        <v>45</v>
      </c>
      <c r="I14" s="84"/>
      <c r="J14" s="85"/>
      <c r="K14" s="83" t="s">
        <v>45</v>
      </c>
      <c r="L14" s="84"/>
      <c r="M14" s="85"/>
      <c r="N14" s="83" t="s">
        <v>45</v>
      </c>
      <c r="O14" s="84"/>
      <c r="P14" s="85"/>
    </row>
    <row r="15" spans="1:16" s="86" customFormat="1" ht="26.25" customHeight="1" x14ac:dyDescent="0.2">
      <c r="A15" s="87" t="s">
        <v>26</v>
      </c>
      <c r="B15" s="88"/>
      <c r="C15" s="89"/>
      <c r="D15" s="90"/>
      <c r="E15" s="91"/>
      <c r="F15" s="92"/>
      <c r="G15" s="93"/>
      <c r="H15" s="91"/>
      <c r="I15" s="92"/>
      <c r="J15" s="93"/>
      <c r="K15" s="91"/>
      <c r="L15" s="92"/>
      <c r="M15" s="93"/>
      <c r="N15" s="91"/>
      <c r="O15" s="92"/>
      <c r="P15" s="93"/>
    </row>
    <row r="16" spans="1:16" s="95" customFormat="1" ht="7.5" customHeight="1" x14ac:dyDescent="0.2">
      <c r="A16" s="94"/>
      <c r="B16" s="94"/>
      <c r="C16" s="94"/>
      <c r="D16" s="94"/>
      <c r="E16" s="94"/>
      <c r="F16" s="94"/>
      <c r="G16" s="94"/>
      <c r="H16" s="94"/>
      <c r="I16" s="94"/>
      <c r="J16" s="94"/>
      <c r="K16" s="94"/>
      <c r="L16" s="94"/>
      <c r="M16" s="94"/>
      <c r="N16" s="94"/>
      <c r="O16" s="94"/>
      <c r="P16" s="94"/>
    </row>
    <row r="17" spans="1:13" s="96" customFormat="1" ht="6.75" customHeight="1" x14ac:dyDescent="0.2"/>
    <row r="19" spans="1:13" x14ac:dyDescent="0.2">
      <c r="A19" s="97"/>
      <c r="G19" s="98"/>
      <c r="H19" s="98"/>
    </row>
    <row r="20" spans="1:13" x14ac:dyDescent="0.2">
      <c r="A20" s="99" t="s">
        <v>46</v>
      </c>
      <c r="G20" s="98"/>
      <c r="H20" s="98"/>
      <c r="I20" s="98"/>
      <c r="J20" s="98"/>
    </row>
    <row r="21" spans="1:13" ht="15" x14ac:dyDescent="0.25">
      <c r="A21" s="100"/>
      <c r="B21" s="100"/>
      <c r="C21" s="73"/>
      <c r="G21" s="98"/>
      <c r="H21" s="98"/>
      <c r="I21" s="98"/>
      <c r="J21" s="98"/>
    </row>
    <row r="22" spans="1:13" ht="15" x14ac:dyDescent="0.25">
      <c r="A22" s="100"/>
      <c r="B22" s="100"/>
      <c r="C22" s="73"/>
      <c r="G22" s="98"/>
      <c r="H22" s="98"/>
      <c r="I22" s="98"/>
      <c r="J22" s="98"/>
    </row>
    <row r="23" spans="1:13" ht="15" x14ac:dyDescent="0.25">
      <c r="A23" s="100"/>
      <c r="B23" s="100"/>
      <c r="C23" s="73"/>
      <c r="G23" s="98"/>
      <c r="H23" s="98"/>
      <c r="I23" s="98"/>
      <c r="J23" s="98"/>
    </row>
    <row r="24" spans="1:13" ht="15" x14ac:dyDescent="0.25">
      <c r="A24" s="100"/>
      <c r="B24" s="100"/>
      <c r="C24" s="73"/>
      <c r="G24" s="98"/>
      <c r="H24" s="98"/>
      <c r="I24" s="98"/>
      <c r="J24" s="98"/>
    </row>
    <row r="25" spans="1:13" ht="15" x14ac:dyDescent="0.25">
      <c r="A25" s="100"/>
      <c r="B25" s="100"/>
      <c r="C25" s="73"/>
      <c r="G25" s="98"/>
      <c r="H25" s="98"/>
      <c r="I25" s="98"/>
      <c r="J25" s="98"/>
    </row>
    <row r="26" spans="1:13" x14ac:dyDescent="0.2">
      <c r="I26" s="98"/>
      <c r="J26" s="98"/>
      <c r="K26" s="98"/>
      <c r="L26" s="98"/>
    </row>
    <row r="27" spans="1:13" x14ac:dyDescent="0.2">
      <c r="I27" s="98"/>
      <c r="J27" s="98"/>
      <c r="K27" s="98"/>
      <c r="L27" s="98"/>
      <c r="M27" s="98"/>
    </row>
    <row r="28" spans="1:13" x14ac:dyDescent="0.2">
      <c r="L28" s="98"/>
      <c r="M28" s="98"/>
    </row>
    <row r="29" spans="1:13" x14ac:dyDescent="0.2">
      <c r="L29" s="98"/>
      <c r="M29" s="98"/>
    </row>
    <row r="30" spans="1:13" x14ac:dyDescent="0.2">
      <c r="L30" s="98"/>
      <c r="M30" s="98"/>
    </row>
    <row r="31" spans="1:13" x14ac:dyDescent="0.2">
      <c r="L31" s="98"/>
      <c r="M31" s="98"/>
    </row>
    <row r="44" spans="1:1" x14ac:dyDescent="0.2">
      <c r="A44" s="101" t="s">
        <v>47</v>
      </c>
    </row>
  </sheetData>
  <mergeCells count="26">
    <mergeCell ref="B14:D14"/>
    <mergeCell ref="E14:G14"/>
    <mergeCell ref="H14:J14"/>
    <mergeCell ref="K14:M14"/>
    <mergeCell ref="N14:P14"/>
    <mergeCell ref="B15:D15"/>
    <mergeCell ref="E15:G15"/>
    <mergeCell ref="H15:J15"/>
    <mergeCell ref="K15:M15"/>
    <mergeCell ref="N15:P15"/>
    <mergeCell ref="B12:D12"/>
    <mergeCell ref="E12:G12"/>
    <mergeCell ref="H12:J12"/>
    <mergeCell ref="K12:M12"/>
    <mergeCell ref="N12:P12"/>
    <mergeCell ref="B13:D13"/>
    <mergeCell ref="E13:G13"/>
    <mergeCell ref="H13:J13"/>
    <mergeCell ref="K13:M13"/>
    <mergeCell ref="N13:P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2021-08-31T22:10:18Z</dcterms:modified>
</cp:coreProperties>
</file>