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02_Mandatory Fees\1_SFAC\09_SFAC FY2026 Request\Handouts\"/>
    </mc:Choice>
  </mc:AlternateContent>
  <xr:revisionPtr revIDLastSave="0" documentId="13_ncr:1_{E3599F83-0D41-43A6-80C2-429F7847A85F}" xr6:coauthVersionLast="4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structions" sheetId="9" r:id="rId1"/>
    <sheet name="Budget Worksheet" sheetId="7" r:id="rId2"/>
    <sheet name="Bdgt Wkst - Example" sheetId="4" r:id="rId3"/>
    <sheet name="UGLS1063_Section_1-FY25-WC" sheetId="2" state="hidden" r:id="rId4"/>
    <sheet name="UGLS1063_Section_2 - FY25Pd1" sheetId="6" state="hidden" r:id="rId5"/>
    <sheet name="UGLS1063_Section_2-FY24Pd998" sheetId="5" state="hidden" r:id="rId6"/>
  </sheets>
  <definedNames>
    <definedName name="_xlnm._FilterDatabase" localSheetId="3" hidden="1">'UGLS1063_Section_1-FY25-WC'!$A$1:$V$1</definedName>
    <definedName name="_xlnm._FilterDatabase" localSheetId="4" hidden="1">'UGLS1063_Section_2 - FY25Pd1'!$A$1:$W$32</definedName>
    <definedName name="_xlnm._FilterDatabase" localSheetId="5" hidden="1">'UGLS1063_Section_2-FY24Pd998'!$A$1:$W$46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1" i="7" l="1"/>
  <c r="C41" i="7"/>
  <c r="B41" i="7"/>
  <c r="B31" i="7"/>
  <c r="A2" i="6"/>
  <c r="A3" i="6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J20" i="6"/>
  <c r="J35" i="6" s="1"/>
  <c r="K20" i="6"/>
  <c r="A22" i="6"/>
  <c r="A23" i="6"/>
  <c r="J24" i="6"/>
  <c r="K24" i="6"/>
  <c r="A27" i="6"/>
  <c r="A29" i="6"/>
  <c r="A30" i="6"/>
  <c r="A31" i="6"/>
  <c r="A32" i="6"/>
  <c r="J33" i="6"/>
  <c r="K33" i="6"/>
  <c r="A38" i="6"/>
  <c r="A39" i="6"/>
  <c r="A40" i="6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J26" i="5"/>
  <c r="J49" i="5" s="1"/>
  <c r="K26" i="5"/>
  <c r="M26" i="5"/>
  <c r="A29" i="5"/>
  <c r="A30" i="5"/>
  <c r="J31" i="5"/>
  <c r="K31" i="5"/>
  <c r="M31" i="5"/>
  <c r="A34" i="5"/>
  <c r="A36" i="5"/>
  <c r="A37" i="5"/>
  <c r="A38" i="5"/>
  <c r="A39" i="5"/>
  <c r="A40" i="5"/>
  <c r="A41" i="5"/>
  <c r="A42" i="5"/>
  <c r="A43" i="5"/>
  <c r="A44" i="5"/>
  <c r="A45" i="5"/>
  <c r="A46" i="5"/>
  <c r="J47" i="5"/>
  <c r="K47" i="5"/>
  <c r="M47" i="5"/>
  <c r="A54" i="5"/>
  <c r="A55" i="5"/>
  <c r="C40" i="4"/>
  <c r="B40" i="4"/>
  <c r="A18" i="2"/>
  <c r="A17" i="2"/>
  <c r="A16" i="2"/>
  <c r="A15" i="2"/>
  <c r="D40" i="4"/>
  <c r="B31" i="4" l="1"/>
  <c r="M49" i="5"/>
  <c r="K49" i="5"/>
  <c r="J8" i="2"/>
  <c r="I8" i="2"/>
  <c r="A7" i="2"/>
  <c r="A6" i="2"/>
  <c r="A5" i="2"/>
  <c r="A4" i="2"/>
  <c r="A3" i="2"/>
  <c r="A2" i="2"/>
</calcChain>
</file>

<file path=xl/sharedStrings.xml><?xml version="1.0" encoding="utf-8"?>
<sst xmlns="http://schemas.openxmlformats.org/spreadsheetml/2006/main" count="901" uniqueCount="131">
  <si>
    <t>BU</t>
  </si>
  <si>
    <t>Fund</t>
  </si>
  <si>
    <t>Deptid</t>
  </si>
  <si>
    <t>Program</t>
  </si>
  <si>
    <t>Project</t>
  </si>
  <si>
    <t>Descr</t>
  </si>
  <si>
    <t>Acc Type</t>
  </si>
  <si>
    <t>Base Budget</t>
  </si>
  <si>
    <t>Current Budget</t>
  </si>
  <si>
    <t>Current Rev/Exp</t>
  </si>
  <si>
    <t>YTD/PTD Rev/Exp</t>
  </si>
  <si>
    <t>Open Cmt</t>
  </si>
  <si>
    <t>Soft Cmt</t>
  </si>
  <si>
    <t>BBA</t>
  </si>
  <si>
    <t>Budget Ref Option</t>
  </si>
  <si>
    <t>Cost Center Manager</t>
  </si>
  <si>
    <t>Project/Grant Start Date</t>
  </si>
  <si>
    <t>Project/Grant End Date</t>
  </si>
  <si>
    <t>Grant Accounting End Date</t>
  </si>
  <si>
    <t>Speedtype</t>
  </si>
  <si>
    <t>Cost Center Status</t>
  </si>
  <si>
    <t>H0205</t>
  </si>
  <si>
    <t>E0086</t>
  </si>
  <si>
    <t>NA</t>
  </si>
  <si>
    <t>STUDENT AFFAIRS ADMIN</t>
  </si>
  <si>
    <t>EXP</t>
  </si>
  <si>
    <t xml:space="preserve">Only the Current Budget References but are Limited to Active Cost Centers </t>
  </si>
  <si>
    <t>Park.Caron Kay</t>
  </si>
  <si>
    <t>Active</t>
  </si>
  <si>
    <t>E0231</t>
  </si>
  <si>
    <t>STUDENT AFFAIRS</t>
  </si>
  <si>
    <t>REV</t>
  </si>
  <si>
    <t>E0315</t>
  </si>
  <si>
    <t>VPSA INITIATIVES</t>
  </si>
  <si>
    <t>F0857</t>
  </si>
  <si>
    <t>PAYROLL SUSPENSE</t>
  </si>
  <si>
    <t>I0030</t>
  </si>
  <si>
    <t>SALARY MANDATE &amp; ADJ RESERVE</t>
  </si>
  <si>
    <t>I0357</t>
  </si>
  <si>
    <t>SSF UNALLOC RESERVE</t>
  </si>
  <si>
    <t>I0788</t>
  </si>
  <si>
    <t>I0789</t>
  </si>
  <si>
    <t>SFAC TO SUPPORT SFAC COMMITTEE</t>
  </si>
  <si>
    <t>I0883</t>
  </si>
  <si>
    <t>SSF FOR ATHLETIC FACILITIES</t>
  </si>
  <si>
    <t>E0448</t>
  </si>
  <si>
    <t>VPSA UNIV CAMPAIGN</t>
  </si>
  <si>
    <t>Title</t>
  </si>
  <si>
    <t>Designated Tuition</t>
  </si>
  <si>
    <t>Other E&amp;G</t>
  </si>
  <si>
    <t>Student Service Fee</t>
  </si>
  <si>
    <t>Gift/Donation</t>
  </si>
  <si>
    <t>Grand Total</t>
  </si>
  <si>
    <t>Type of Fund</t>
  </si>
  <si>
    <t>2025-2026 Student Service Fee Budget Information</t>
  </si>
  <si>
    <t>FY 25 Budget</t>
  </si>
  <si>
    <t>FY25 Budget by Fund Type</t>
  </si>
  <si>
    <t>Salary and Wage</t>
  </si>
  <si>
    <t>Budget Node</t>
  </si>
  <si>
    <t>FY24 Budget</t>
  </si>
  <si>
    <t>FY24 Actuals</t>
  </si>
  <si>
    <t>FY25 Budget</t>
  </si>
  <si>
    <t>Maintenance &amp; Ops</t>
  </si>
  <si>
    <t>Travel</t>
  </si>
  <si>
    <t>TOTAL</t>
  </si>
  <si>
    <t>Admin Charges</t>
  </si>
  <si>
    <t>L3 - M&amp;O</t>
  </si>
  <si>
    <t>B5009</t>
  </si>
  <si>
    <t>PRIVATE GI</t>
  </si>
  <si>
    <t>B4020</t>
  </si>
  <si>
    <t>SCH &amp; FELL</t>
  </si>
  <si>
    <t>B5067</t>
  </si>
  <si>
    <t>COUGAR EMERGENCY FUND</t>
  </si>
  <si>
    <t>E0074</t>
  </si>
  <si>
    <t>CTR STU ADVOCACY&amp;COMMUNITY</t>
  </si>
  <si>
    <t>E0020</t>
  </si>
  <si>
    <t>FUND BALAN</t>
  </si>
  <si>
    <t>B4035</t>
  </si>
  <si>
    <t>DSA EXCELLENCE FUND</t>
  </si>
  <si>
    <t>E0014</t>
  </si>
  <si>
    <t>ADMIN CHGS</t>
  </si>
  <si>
    <t>B5091</t>
  </si>
  <si>
    <t>TRAV &amp; BUS</t>
  </si>
  <si>
    <t>B5066</t>
  </si>
  <si>
    <t>L3-S&amp;W STU</t>
  </si>
  <si>
    <t>B5040</t>
  </si>
  <si>
    <t>L3-S&amp;W EST</t>
  </si>
  <si>
    <t>B5038</t>
  </si>
  <si>
    <t>L3 - FRING</t>
  </si>
  <si>
    <t>B5007</t>
  </si>
  <si>
    <t>L3 - S&amp;W</t>
  </si>
  <si>
    <t>B5006</t>
  </si>
  <si>
    <t>IDC VP STUDENT AFF</t>
  </si>
  <si>
    <t>B0854</t>
  </si>
  <si>
    <t>L3SWSMRIN</t>
  </si>
  <si>
    <t>B5055</t>
  </si>
  <si>
    <t>L3-S&amp;W NES</t>
  </si>
  <si>
    <t>B5039</t>
  </si>
  <si>
    <t>STUDENT AFFAIRS BUSINESS SRVC</t>
  </si>
  <si>
    <t>E0064</t>
  </si>
  <si>
    <t>Acct Descr</t>
  </si>
  <si>
    <t>Budget Acct</t>
  </si>
  <si>
    <t>DEBT SVC</t>
  </si>
  <si>
    <t>B5076</t>
  </si>
  <si>
    <t>L3-S&amp;W GA</t>
  </si>
  <si>
    <t>B5037</t>
  </si>
  <si>
    <t>Student Service Fee Prior Year and Current Year Budget and Actuals</t>
  </si>
  <si>
    <r>
      <rPr>
        <b/>
        <sz val="11"/>
        <color theme="1"/>
        <rFont val="Calibri"/>
        <family val="2"/>
        <scheme val="minor"/>
      </rPr>
      <t>Dept #</t>
    </r>
    <r>
      <rPr>
        <sz val="11"/>
        <color theme="1"/>
        <rFont val="Calibri"/>
        <family val="2"/>
        <scheme val="minor"/>
      </rPr>
      <t>: HXXXX</t>
    </r>
  </si>
  <si>
    <r>
      <rPr>
        <b/>
        <sz val="11"/>
        <color theme="1"/>
        <rFont val="Calibri"/>
        <family val="2"/>
        <scheme val="minor"/>
      </rPr>
      <t>Unit</t>
    </r>
    <r>
      <rPr>
        <sz val="11"/>
        <color theme="1"/>
        <rFont val="Calibri"/>
        <family val="2"/>
        <scheme val="minor"/>
      </rPr>
      <t>:  {Enter Department Name Here}</t>
    </r>
  </si>
  <si>
    <t>Sales and Service</t>
  </si>
  <si>
    <t>Scholarships</t>
  </si>
  <si>
    <t>Endowments</t>
  </si>
  <si>
    <r>
      <rPr>
        <b/>
        <sz val="11"/>
        <color theme="1"/>
        <rFont val="Calibri"/>
        <family val="2"/>
        <scheme val="minor"/>
      </rPr>
      <t>Dept #</t>
    </r>
    <r>
      <rPr>
        <sz val="11"/>
        <color theme="1"/>
        <rFont val="Calibri"/>
        <family val="2"/>
        <scheme val="minor"/>
      </rPr>
      <t>: H0021</t>
    </r>
  </si>
  <si>
    <r>
      <rPr>
        <b/>
        <sz val="11"/>
        <color theme="1"/>
        <rFont val="Calibri"/>
        <family val="2"/>
        <scheme val="minor"/>
      </rPr>
      <t>Unit</t>
    </r>
    <r>
      <rPr>
        <sz val="11"/>
        <color theme="1"/>
        <rFont val="Calibri"/>
        <family val="2"/>
        <scheme val="minor"/>
      </rPr>
      <t>:  DSA Business Services</t>
    </r>
  </si>
  <si>
    <t>Capital Outlay</t>
  </si>
  <si>
    <t>Travel and Business</t>
  </si>
  <si>
    <t>Instructions</t>
  </si>
  <si>
    <t>Reach out to Caron Park at ckpark@central.uh.edu with any questions.</t>
  </si>
  <si>
    <t>You do not need to populate any items for FY26 that you will be requesting.</t>
  </si>
  <si>
    <t>3. Populate the FY25 Budget in column D.</t>
  </si>
  <si>
    <t>2. Populate the FY24 actuals by budget node in column C.</t>
  </si>
  <si>
    <t>1. Populate the FY24 budget by budget node in column B.</t>
  </si>
  <si>
    <t>The bottom section in green is budget and actuals related to your Student Service Fee (SFAC) amounts only.</t>
  </si>
  <si>
    <t>3. Once all percentages are entered, the total should equal 100% and the pie chart will automatically populate.</t>
  </si>
  <si>
    <t>2. If  you need to add additional fund sources please insert rows as needed and delete any funds that are already listed but not needed.</t>
  </si>
  <si>
    <t>1. Populate the percent of each source of funds in column B.</t>
  </si>
  <si>
    <t>The top section under the orange title is information related to the source of funds in your unit.</t>
  </si>
  <si>
    <t>2. Populate the  department number in cell A3 behind "Dept #:".</t>
  </si>
  <si>
    <t>1. Populate the department name in cell A2 behind "Unit:".</t>
  </si>
  <si>
    <t xml:space="preserve">Populate the budget worksheet using the "Budget Worksheet" tab (blue tab).  </t>
  </si>
  <si>
    <t>An example budget is provided for reference (purple tab).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</si>
</sst>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43" fontId="0" fillId="0" borderId="0" xfId="1" applyFont="1"/>
    <xf numFmtId="43" fontId="16" fillId="0" borderId="10" xfId="1" applyFont="1" applyBorder="1"/>
    <xf numFmtId="164" fontId="0" fillId="0" borderId="0" xfId="2" applyNumberFormat="1" applyFont="1"/>
    <xf numFmtId="0" fontId="16" fillId="33" borderId="11" xfId="0" applyFont="1" applyFill="1" applyBorder="1" applyAlignment="1">
      <alignment horizontal="center"/>
    </xf>
    <xf numFmtId="0" fontId="16" fillId="34" borderId="11" xfId="0" applyFont="1" applyFill="1" applyBorder="1"/>
    <xf numFmtId="0" fontId="0" fillId="34" borderId="11" xfId="0" applyFill="1" applyBorder="1"/>
    <xf numFmtId="0" fontId="0" fillId="35" borderId="11" xfId="0" applyFill="1" applyBorder="1"/>
    <xf numFmtId="0" fontId="16" fillId="35" borderId="11" xfId="0" applyFont="1" applyFill="1" applyBorder="1"/>
    <xf numFmtId="0" fontId="16" fillId="0" borderId="0" xfId="0" applyFont="1" applyAlignment="1">
      <alignment horizontal="right"/>
    </xf>
    <xf numFmtId="0" fontId="16" fillId="36" borderId="11" xfId="0" applyFont="1" applyFill="1" applyBorder="1" applyAlignment="1">
      <alignment horizontal="center" wrapText="1"/>
    </xf>
    <xf numFmtId="165" fontId="0" fillId="0" borderId="0" xfId="1" applyNumberFormat="1" applyFont="1"/>
    <xf numFmtId="164" fontId="16" fillId="0" borderId="10" xfId="2" applyNumberFormat="1" applyFont="1" applyBorder="1"/>
    <xf numFmtId="43" fontId="16" fillId="0" borderId="11" xfId="1" applyFont="1" applyBorder="1"/>
    <xf numFmtId="43" fontId="16" fillId="0" borderId="12" xfId="1" applyFont="1" applyBorder="1"/>
    <xf numFmtId="0" fontId="18" fillId="0" borderId="0" xfId="0" applyFont="1"/>
    <xf numFmtId="10" fontId="0" fillId="0" borderId="0" xfId="44" applyNumberFormat="1" applyFont="1"/>
    <xf numFmtId="10" fontId="16" fillId="0" borderId="10" xfId="44" applyNumberFormat="1" applyFont="1" applyBorder="1"/>
    <xf numFmtId="0" fontId="20" fillId="0" borderId="0" xfId="0" applyFont="1"/>
    <xf numFmtId="0" fontId="21" fillId="0" borderId="0" xfId="0" applyFont="1"/>
    <xf numFmtId="0" fontId="21" fillId="34" borderId="11" xfId="0" applyFont="1" applyFill="1" applyBorder="1"/>
    <xf numFmtId="0" fontId="21" fillId="35" borderId="11" xfId="0" applyFont="1" applyFill="1" applyBorder="1"/>
  </cellXfs>
  <cellStyles count="45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urrency" xfId="2" builtinId="4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44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'Budget Worksheet'!$B$23</c:f>
              <c:strCache>
                <c:ptCount val="1"/>
                <c:pt idx="0">
                  <c:v>FY 25 Budget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E3D-4981-B735-F5B89F27316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E3D-4981-B735-F5B89F27316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E3D-4981-B735-F5B89F27316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E3D-4981-B735-F5B89F27316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E3D-4981-B735-F5B89F27316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E3D-4981-B735-F5B89F27316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E3D-4981-B735-F5B89F27316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ln>
                      <a:noFill/>
                    </a:ln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'Budget Worksheet'!$A$24:$A$30</c:f>
              <c:strCache>
                <c:ptCount val="7"/>
                <c:pt idx="0">
                  <c:v>Designated Tuition</c:v>
                </c:pt>
                <c:pt idx="1">
                  <c:v>Gift/Donation</c:v>
                </c:pt>
                <c:pt idx="2">
                  <c:v>Other E&amp;G</c:v>
                </c:pt>
                <c:pt idx="3">
                  <c:v>Sales and Service</c:v>
                </c:pt>
                <c:pt idx="4">
                  <c:v>Scholarships</c:v>
                </c:pt>
                <c:pt idx="5">
                  <c:v>Endowments</c:v>
                </c:pt>
                <c:pt idx="6">
                  <c:v>Student Service Fee</c:v>
                </c:pt>
              </c:strCache>
            </c:strRef>
          </c:cat>
          <c:val>
            <c:numRef>
              <c:f>'Budget Worksheet'!$B$24:$B$30</c:f>
              <c:numCache>
                <c:formatCode>0.00%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E3D-4981-B735-F5B89F273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ln>
            <a:noFill/>
          </a:ln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'Bdgt Wkst - Example'!$B$23</c:f>
              <c:strCache>
                <c:ptCount val="1"/>
                <c:pt idx="0">
                  <c:v>FY 25 Budget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989-4B47-BF29-96ED637F4CD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989-4B47-BF29-96ED637F4CD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989-4B47-BF29-96ED637F4CD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989-4B47-BF29-96ED637F4CD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ln>
                      <a:noFill/>
                    </a:ln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'Bdgt Wkst - Example'!$A$24:$A$30</c:f>
              <c:strCache>
                <c:ptCount val="7"/>
                <c:pt idx="0">
                  <c:v>Designated Tuition</c:v>
                </c:pt>
                <c:pt idx="1">
                  <c:v>Gift/Donation</c:v>
                </c:pt>
                <c:pt idx="2">
                  <c:v>Other E&amp;G</c:v>
                </c:pt>
                <c:pt idx="3">
                  <c:v>Sales and Service</c:v>
                </c:pt>
                <c:pt idx="4">
                  <c:v>Scholarships</c:v>
                </c:pt>
                <c:pt idx="5">
                  <c:v>Endowments</c:v>
                </c:pt>
                <c:pt idx="6">
                  <c:v>Student Service Fee</c:v>
                </c:pt>
              </c:strCache>
            </c:strRef>
          </c:cat>
          <c:val>
            <c:numRef>
              <c:f>'Bdgt Wkst - Example'!$B$24:$B$30</c:f>
              <c:numCache>
                <c:formatCode>0.00%</c:formatCode>
                <c:ptCount val="7"/>
                <c:pt idx="0">
                  <c:v>0.22121097465949832</c:v>
                </c:pt>
                <c:pt idx="1">
                  <c:v>3.6663019918285462E-3</c:v>
                </c:pt>
                <c:pt idx="2">
                  <c:v>3.7499999999999999E-2</c:v>
                </c:pt>
                <c:pt idx="3">
                  <c:v>0.05</c:v>
                </c:pt>
                <c:pt idx="4">
                  <c:v>0.1</c:v>
                </c:pt>
                <c:pt idx="5">
                  <c:v>0.04</c:v>
                </c:pt>
                <c:pt idx="6">
                  <c:v>0.54759999999999998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AA-4455-B026-F4F5E51BD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ln>
            <a:noFill/>
          </a:ln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</xdr:row>
      <xdr:rowOff>61912</xdr:rowOff>
    </xdr:from>
    <xdr:to>
      <xdr:col>3</xdr:col>
      <xdr:colOff>752475</xdr:colOff>
      <xdr:row>20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277A977-158E-4275-8EB1-00B5CA0DD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</xdr:row>
      <xdr:rowOff>61912</xdr:rowOff>
    </xdr:from>
    <xdr:to>
      <xdr:col>3</xdr:col>
      <xdr:colOff>752475</xdr:colOff>
      <xdr:row>20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61B8C7-5ECC-E670-3457-85E0BBC10F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C4FC5-D7B8-4981-942B-5E9FED25A1EE}">
  <dimension ref="A1:A22"/>
  <sheetViews>
    <sheetView tabSelected="1" workbookViewId="0">
      <selection activeCell="A26" sqref="A26"/>
    </sheetView>
  </sheetViews>
  <sheetFormatPr defaultRowHeight="15" x14ac:dyDescent="0.25"/>
  <cols>
    <col min="1" max="1" width="130.85546875" bestFit="1" customWidth="1"/>
  </cols>
  <sheetData>
    <row r="1" spans="1:1" ht="15.75" x14ac:dyDescent="0.25">
      <c r="A1" s="18" t="s">
        <v>116</v>
      </c>
    </row>
    <row r="2" spans="1:1" ht="15.75" x14ac:dyDescent="0.25">
      <c r="A2" s="19"/>
    </row>
    <row r="3" spans="1:1" ht="15.75" x14ac:dyDescent="0.25">
      <c r="A3" s="19" t="s">
        <v>129</v>
      </c>
    </row>
    <row r="4" spans="1:1" ht="15.75" x14ac:dyDescent="0.25">
      <c r="A4" s="19" t="s">
        <v>130</v>
      </c>
    </row>
    <row r="5" spans="1:1" ht="15.75" x14ac:dyDescent="0.25">
      <c r="A5" s="19"/>
    </row>
    <row r="6" spans="1:1" ht="15.75" x14ac:dyDescent="0.25">
      <c r="A6" s="19" t="s">
        <v>128</v>
      </c>
    </row>
    <row r="7" spans="1:1" ht="15.75" x14ac:dyDescent="0.25">
      <c r="A7" s="19" t="s">
        <v>127</v>
      </c>
    </row>
    <row r="8" spans="1:1" ht="15.75" x14ac:dyDescent="0.25">
      <c r="A8" s="19"/>
    </row>
    <row r="9" spans="1:1" ht="15.75" x14ac:dyDescent="0.25">
      <c r="A9" s="20" t="s">
        <v>126</v>
      </c>
    </row>
    <row r="10" spans="1:1" ht="15.75" x14ac:dyDescent="0.25">
      <c r="A10" s="19" t="s">
        <v>125</v>
      </c>
    </row>
    <row r="11" spans="1:1" ht="15.75" x14ac:dyDescent="0.25">
      <c r="A11" s="19" t="s">
        <v>124</v>
      </c>
    </row>
    <row r="12" spans="1:1" ht="15.75" x14ac:dyDescent="0.25">
      <c r="A12" s="19" t="s">
        <v>123</v>
      </c>
    </row>
    <row r="13" spans="1:1" ht="15.75" x14ac:dyDescent="0.25">
      <c r="A13" s="19"/>
    </row>
    <row r="14" spans="1:1" ht="15.75" x14ac:dyDescent="0.25">
      <c r="A14" s="19"/>
    </row>
    <row r="15" spans="1:1" ht="15.75" x14ac:dyDescent="0.25">
      <c r="A15" s="21" t="s">
        <v>122</v>
      </c>
    </row>
    <row r="16" spans="1:1" ht="15.75" x14ac:dyDescent="0.25">
      <c r="A16" s="19" t="s">
        <v>121</v>
      </c>
    </row>
    <row r="17" spans="1:1" ht="15.75" x14ac:dyDescent="0.25">
      <c r="A17" s="19" t="s">
        <v>120</v>
      </c>
    </row>
    <row r="18" spans="1:1" ht="15.75" x14ac:dyDescent="0.25">
      <c r="A18" s="19" t="s">
        <v>119</v>
      </c>
    </row>
    <row r="19" spans="1:1" ht="15.75" x14ac:dyDescent="0.25">
      <c r="A19" s="19" t="s">
        <v>118</v>
      </c>
    </row>
    <row r="20" spans="1:1" ht="15.75" x14ac:dyDescent="0.25">
      <c r="A20" s="19"/>
    </row>
    <row r="21" spans="1:1" ht="15.75" x14ac:dyDescent="0.25">
      <c r="A21" s="19" t="s">
        <v>117</v>
      </c>
    </row>
    <row r="22" spans="1:1" ht="15.75" x14ac:dyDescent="0.25">
      <c r="A22" s="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C00CA-BC7B-49F1-87A2-A4208EF00C06}">
  <sheetPr>
    <tabColor rgb="FF00B0F0"/>
  </sheetPr>
  <dimension ref="A1:D42"/>
  <sheetViews>
    <sheetView topLeftCell="A22" zoomScale="130" zoomScaleNormal="130" workbookViewId="0">
      <selection activeCell="B2" sqref="B2"/>
    </sheetView>
  </sheetViews>
  <sheetFormatPr defaultRowHeight="15" x14ac:dyDescent="0.25"/>
  <cols>
    <col min="1" max="1" width="18.85546875" bestFit="1" customWidth="1"/>
    <col min="2" max="2" width="14" customWidth="1"/>
    <col min="3" max="3" width="13.7109375" customWidth="1"/>
    <col min="4" max="4" width="14" customWidth="1"/>
  </cols>
  <sheetData>
    <row r="1" spans="1:4" ht="18.75" x14ac:dyDescent="0.3">
      <c r="A1" s="15" t="s">
        <v>54</v>
      </c>
    </row>
    <row r="2" spans="1:4" x14ac:dyDescent="0.25">
      <c r="A2" t="s">
        <v>113</v>
      </c>
    </row>
    <row r="3" spans="1:4" x14ac:dyDescent="0.25">
      <c r="A3" t="s">
        <v>112</v>
      </c>
    </row>
    <row r="5" spans="1:4" x14ac:dyDescent="0.25">
      <c r="A5" s="5" t="s">
        <v>56</v>
      </c>
      <c r="B5" s="6"/>
      <c r="C5" s="6"/>
      <c r="D5" s="6"/>
    </row>
    <row r="23" spans="1:2" x14ac:dyDescent="0.25">
      <c r="A23" s="4" t="s">
        <v>53</v>
      </c>
      <c r="B23" s="4" t="s">
        <v>55</v>
      </c>
    </row>
    <row r="24" spans="1:2" x14ac:dyDescent="0.25">
      <c r="A24" t="s">
        <v>48</v>
      </c>
      <c r="B24" s="16">
        <v>0</v>
      </c>
    </row>
    <row r="25" spans="1:2" x14ac:dyDescent="0.25">
      <c r="A25" t="s">
        <v>51</v>
      </c>
      <c r="B25" s="16">
        <v>0</v>
      </c>
    </row>
    <row r="26" spans="1:2" x14ac:dyDescent="0.25">
      <c r="A26" t="s">
        <v>49</v>
      </c>
      <c r="B26" s="16">
        <v>0</v>
      </c>
    </row>
    <row r="27" spans="1:2" x14ac:dyDescent="0.25">
      <c r="A27" t="s">
        <v>109</v>
      </c>
      <c r="B27" s="16">
        <v>0</v>
      </c>
    </row>
    <row r="28" spans="1:2" x14ac:dyDescent="0.25">
      <c r="A28" t="s">
        <v>110</v>
      </c>
      <c r="B28" s="16">
        <v>0</v>
      </c>
    </row>
    <row r="29" spans="1:2" x14ac:dyDescent="0.25">
      <c r="A29" t="s">
        <v>111</v>
      </c>
      <c r="B29" s="16">
        <v>0</v>
      </c>
    </row>
    <row r="30" spans="1:2" x14ac:dyDescent="0.25">
      <c r="A30" t="s">
        <v>50</v>
      </c>
      <c r="B30" s="16">
        <v>0</v>
      </c>
    </row>
    <row r="31" spans="1:2" ht="15.75" thickBot="1" x14ac:dyDescent="0.3">
      <c r="A31" t="s">
        <v>52</v>
      </c>
      <c r="B31" s="17">
        <f>SUM(B24:B30)</f>
        <v>0</v>
      </c>
    </row>
    <row r="32" spans="1:2" ht="15.75" thickTop="1" x14ac:dyDescent="0.25"/>
    <row r="34" spans="1:4" x14ac:dyDescent="0.25">
      <c r="A34" s="8" t="s">
        <v>106</v>
      </c>
      <c r="B34" s="7"/>
      <c r="C34" s="7"/>
      <c r="D34" s="7"/>
    </row>
    <row r="35" spans="1:4" x14ac:dyDescent="0.25">
      <c r="A35" s="10" t="s">
        <v>58</v>
      </c>
      <c r="B35" s="10" t="s">
        <v>59</v>
      </c>
      <c r="C35" s="10" t="s">
        <v>60</v>
      </c>
      <c r="D35" s="10" t="s">
        <v>61</v>
      </c>
    </row>
    <row r="36" spans="1:4" x14ac:dyDescent="0.25">
      <c r="A36" t="s">
        <v>57</v>
      </c>
      <c r="B36" s="3">
        <v>0</v>
      </c>
      <c r="C36" s="3">
        <v>0</v>
      </c>
      <c r="D36" s="3">
        <v>0</v>
      </c>
    </row>
    <row r="37" spans="1:4" x14ac:dyDescent="0.25">
      <c r="A37" t="s">
        <v>62</v>
      </c>
      <c r="B37" s="11">
        <v>0</v>
      </c>
      <c r="C37" s="11">
        <v>0</v>
      </c>
      <c r="D37" s="11">
        <v>0</v>
      </c>
    </row>
    <row r="38" spans="1:4" x14ac:dyDescent="0.25">
      <c r="A38" t="s">
        <v>115</v>
      </c>
      <c r="B38" s="11">
        <v>0</v>
      </c>
      <c r="C38" s="11">
        <v>0</v>
      </c>
      <c r="D38" s="11">
        <v>0</v>
      </c>
    </row>
    <row r="39" spans="1:4" x14ac:dyDescent="0.25">
      <c r="A39" t="s">
        <v>114</v>
      </c>
      <c r="B39" s="11"/>
      <c r="C39" s="11"/>
      <c r="D39" s="11"/>
    </row>
    <row r="40" spans="1:4" x14ac:dyDescent="0.25">
      <c r="A40" t="s">
        <v>65</v>
      </c>
      <c r="B40" s="11">
        <v>0</v>
      </c>
      <c r="C40" s="11">
        <v>0</v>
      </c>
      <c r="D40" s="11">
        <v>0</v>
      </c>
    </row>
    <row r="41" spans="1:4" ht="15.75" thickBot="1" x14ac:dyDescent="0.3">
      <c r="A41" s="9" t="s">
        <v>64</v>
      </c>
      <c r="B41" s="12">
        <f>SUM(B36:B40)</f>
        <v>0</v>
      </c>
      <c r="C41" s="12">
        <f>SUM(C36:C40)</f>
        <v>0</v>
      </c>
      <c r="D41" s="12">
        <f>SUM(D36:D40)</f>
        <v>0</v>
      </c>
    </row>
    <row r="42" spans="1:4" ht="15.75" thickTop="1" x14ac:dyDescent="0.25"/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D41"/>
  <sheetViews>
    <sheetView zoomScale="130" zoomScaleNormal="130" workbookViewId="0">
      <selection sqref="A1:A1048576"/>
    </sheetView>
  </sheetViews>
  <sheetFormatPr defaultRowHeight="15" x14ac:dyDescent="0.25"/>
  <cols>
    <col min="1" max="1" width="18.85546875" bestFit="1" customWidth="1"/>
    <col min="2" max="2" width="14" customWidth="1"/>
    <col min="3" max="3" width="13.7109375" customWidth="1"/>
    <col min="4" max="4" width="14" customWidth="1"/>
  </cols>
  <sheetData>
    <row r="1" spans="1:4" ht="18.75" x14ac:dyDescent="0.3">
      <c r="A1" s="15" t="s">
        <v>54</v>
      </c>
    </row>
    <row r="2" spans="1:4" x14ac:dyDescent="0.25">
      <c r="A2" t="s">
        <v>108</v>
      </c>
    </row>
    <row r="3" spans="1:4" x14ac:dyDescent="0.25">
      <c r="A3" t="s">
        <v>107</v>
      </c>
    </row>
    <row r="5" spans="1:4" x14ac:dyDescent="0.25">
      <c r="A5" s="5" t="s">
        <v>56</v>
      </c>
      <c r="B5" s="6"/>
      <c r="C5" s="6"/>
      <c r="D5" s="6"/>
    </row>
    <row r="23" spans="1:2" x14ac:dyDescent="0.25">
      <c r="A23" s="4" t="s">
        <v>53</v>
      </c>
      <c r="B23" s="4" t="s">
        <v>55</v>
      </c>
    </row>
    <row r="24" spans="1:2" x14ac:dyDescent="0.25">
      <c r="A24" t="s">
        <v>48</v>
      </c>
      <c r="B24" s="16">
        <v>0.22121097465949832</v>
      </c>
    </row>
    <row r="25" spans="1:2" x14ac:dyDescent="0.25">
      <c r="A25" t="s">
        <v>51</v>
      </c>
      <c r="B25" s="16">
        <v>3.6663019918285462E-3</v>
      </c>
    </row>
    <row r="26" spans="1:2" x14ac:dyDescent="0.25">
      <c r="A26" t="s">
        <v>49</v>
      </c>
      <c r="B26" s="16">
        <v>3.7499999999999999E-2</v>
      </c>
    </row>
    <row r="27" spans="1:2" x14ac:dyDescent="0.25">
      <c r="A27" t="s">
        <v>109</v>
      </c>
      <c r="B27" s="16">
        <v>0.05</v>
      </c>
    </row>
    <row r="28" spans="1:2" x14ac:dyDescent="0.25">
      <c r="A28" t="s">
        <v>110</v>
      </c>
      <c r="B28" s="16">
        <v>0.1</v>
      </c>
    </row>
    <row r="29" spans="1:2" x14ac:dyDescent="0.25">
      <c r="A29" t="s">
        <v>111</v>
      </c>
      <c r="B29" s="16">
        <v>0.04</v>
      </c>
    </row>
    <row r="30" spans="1:2" x14ac:dyDescent="0.25">
      <c r="A30" t="s">
        <v>50</v>
      </c>
      <c r="B30" s="16">
        <v>0.54759999999999998</v>
      </c>
    </row>
    <row r="31" spans="1:2" ht="15.75" thickBot="1" x14ac:dyDescent="0.3">
      <c r="A31" t="s">
        <v>52</v>
      </c>
      <c r="B31" s="17">
        <f>SUM(B24:B30)</f>
        <v>0.99997727665132685</v>
      </c>
    </row>
    <row r="32" spans="1:2" ht="15.75" thickTop="1" x14ac:dyDescent="0.25"/>
    <row r="34" spans="1:4" x14ac:dyDescent="0.25">
      <c r="A34" s="8" t="s">
        <v>106</v>
      </c>
      <c r="B34" s="7"/>
      <c r="C34" s="7"/>
      <c r="D34" s="7"/>
    </row>
    <row r="35" spans="1:4" x14ac:dyDescent="0.25">
      <c r="A35" s="10" t="s">
        <v>58</v>
      </c>
      <c r="B35" s="10" t="s">
        <v>59</v>
      </c>
      <c r="C35" s="10" t="s">
        <v>60</v>
      </c>
      <c r="D35" s="10" t="s">
        <v>61</v>
      </c>
    </row>
    <row r="36" spans="1:4" x14ac:dyDescent="0.25">
      <c r="A36" t="s">
        <v>57</v>
      </c>
      <c r="B36" s="3">
        <v>1241093</v>
      </c>
      <c r="C36" s="3">
        <v>818900</v>
      </c>
      <c r="D36" s="3">
        <v>1250626</v>
      </c>
    </row>
    <row r="37" spans="1:4" x14ac:dyDescent="0.25">
      <c r="A37" t="s">
        <v>62</v>
      </c>
      <c r="B37" s="11">
        <v>69497</v>
      </c>
      <c r="C37" s="11">
        <v>63645.65</v>
      </c>
      <c r="D37" s="11">
        <v>75068</v>
      </c>
    </row>
    <row r="38" spans="1:4" x14ac:dyDescent="0.25">
      <c r="A38" t="s">
        <v>63</v>
      </c>
      <c r="B38" s="11">
        <v>40000</v>
      </c>
      <c r="C38" s="11">
        <v>103465.39</v>
      </c>
      <c r="D38" s="11">
        <v>40000</v>
      </c>
    </row>
    <row r="39" spans="1:4" x14ac:dyDescent="0.25">
      <c r="A39" t="s">
        <v>65</v>
      </c>
      <c r="B39" s="11">
        <v>81036</v>
      </c>
      <c r="C39" s="11">
        <v>59140.67</v>
      </c>
      <c r="D39" s="11">
        <v>81942</v>
      </c>
    </row>
    <row r="40" spans="1:4" ht="15.75" thickBot="1" x14ac:dyDescent="0.3">
      <c r="A40" s="9" t="s">
        <v>64</v>
      </c>
      <c r="B40" s="12">
        <f>SUM(B36:B39)</f>
        <v>1431626</v>
      </c>
      <c r="C40" s="12">
        <f>SUM(C36:C39)</f>
        <v>1045151.7100000001</v>
      </c>
      <c r="D40" s="12">
        <f>SUM(D36:D39)</f>
        <v>1447636</v>
      </c>
    </row>
    <row r="41" spans="1:4" ht="15.75" thickTop="1" x14ac:dyDescent="0.25"/>
  </sheetData>
  <phoneticPr fontId="19" type="noConversion"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18"/>
  <sheetViews>
    <sheetView workbookViewId="0">
      <selection activeCell="A4" sqref="A4"/>
    </sheetView>
  </sheetViews>
  <sheetFormatPr defaultRowHeight="15" x14ac:dyDescent="0.25"/>
  <cols>
    <col min="7" max="7" width="33.42578125" bestFit="1" customWidth="1"/>
    <col min="9" max="10" width="15" style="1" bestFit="1" customWidth="1"/>
    <col min="11" max="12" width="14" style="1" bestFit="1" customWidth="1"/>
    <col min="13" max="13" width="11.5703125" style="1" bestFit="1" customWidth="1"/>
    <col min="14" max="14" width="10.5703125" style="1" bestFit="1" customWidth="1"/>
    <col min="15" max="15" width="14" style="1" bestFit="1" customWidth="1"/>
  </cols>
  <sheetData>
    <row r="1" spans="1:22" x14ac:dyDescent="0.25">
      <c r="A1" t="s">
        <v>0</v>
      </c>
      <c r="B1" t="s">
        <v>1</v>
      </c>
      <c r="C1" t="s">
        <v>47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</row>
    <row r="2" spans="1:22" x14ac:dyDescent="0.25">
      <c r="A2" t="str">
        <f t="shared" ref="A2:A7" si="0">"00730"</f>
        <v>00730</v>
      </c>
      <c r="B2">
        <v>2064</v>
      </c>
      <c r="C2" t="s">
        <v>48</v>
      </c>
      <c r="D2" t="s">
        <v>21</v>
      </c>
      <c r="E2" t="s">
        <v>22</v>
      </c>
      <c r="F2" t="s">
        <v>23</v>
      </c>
      <c r="G2" t="s">
        <v>24</v>
      </c>
      <c r="H2" t="s">
        <v>25</v>
      </c>
      <c r="I2" s="1">
        <v>52440</v>
      </c>
      <c r="J2" s="1">
        <v>52440</v>
      </c>
      <c r="K2" s="1">
        <v>0</v>
      </c>
      <c r="L2" s="1">
        <v>0</v>
      </c>
      <c r="M2" s="1">
        <v>0</v>
      </c>
      <c r="N2" s="1">
        <v>275</v>
      </c>
      <c r="O2" s="1">
        <v>52165</v>
      </c>
      <c r="P2" t="s">
        <v>26</v>
      </c>
      <c r="Q2" t="s">
        <v>27</v>
      </c>
      <c r="U2">
        <v>64356</v>
      </c>
      <c r="V2" t="s">
        <v>28</v>
      </c>
    </row>
    <row r="3" spans="1:22" x14ac:dyDescent="0.25">
      <c r="A3" t="str">
        <f t="shared" si="0"/>
        <v>00730</v>
      </c>
      <c r="B3">
        <v>2064</v>
      </c>
      <c r="C3" t="s">
        <v>48</v>
      </c>
      <c r="D3" t="s">
        <v>21</v>
      </c>
      <c r="E3" t="s">
        <v>29</v>
      </c>
      <c r="F3" t="s">
        <v>23</v>
      </c>
      <c r="G3" t="s">
        <v>30</v>
      </c>
      <c r="H3" t="s">
        <v>25</v>
      </c>
      <c r="I3" s="1">
        <v>400082</v>
      </c>
      <c r="J3" s="1">
        <v>400082</v>
      </c>
      <c r="K3" s="1">
        <v>0</v>
      </c>
      <c r="L3" s="1">
        <v>0</v>
      </c>
      <c r="M3" s="1">
        <v>50019.49</v>
      </c>
      <c r="N3" s="1">
        <v>0</v>
      </c>
      <c r="O3" s="1">
        <v>350062.51</v>
      </c>
      <c r="P3" t="s">
        <v>26</v>
      </c>
      <c r="Q3" t="s">
        <v>27</v>
      </c>
      <c r="U3">
        <v>38497</v>
      </c>
      <c r="V3" t="s">
        <v>28</v>
      </c>
    </row>
    <row r="4" spans="1:22" x14ac:dyDescent="0.25">
      <c r="A4" t="str">
        <f t="shared" si="0"/>
        <v>00730</v>
      </c>
      <c r="B4">
        <v>2080</v>
      </c>
      <c r="C4" t="s">
        <v>49</v>
      </c>
      <c r="D4" t="s">
        <v>21</v>
      </c>
      <c r="E4" t="s">
        <v>32</v>
      </c>
      <c r="F4" t="s">
        <v>23</v>
      </c>
      <c r="G4" t="s">
        <v>33</v>
      </c>
      <c r="H4" t="s">
        <v>25</v>
      </c>
      <c r="I4" s="1">
        <v>138000</v>
      </c>
      <c r="J4" s="1">
        <v>138000</v>
      </c>
      <c r="K4" s="1">
        <v>444.4</v>
      </c>
      <c r="L4" s="1">
        <v>444.4</v>
      </c>
      <c r="M4" s="1">
        <v>0</v>
      </c>
      <c r="N4" s="1">
        <v>0</v>
      </c>
      <c r="O4" s="1">
        <v>137555.6</v>
      </c>
      <c r="P4" t="s">
        <v>26</v>
      </c>
      <c r="Q4" t="s">
        <v>27</v>
      </c>
      <c r="U4">
        <v>14009</v>
      </c>
      <c r="V4" t="s">
        <v>28</v>
      </c>
    </row>
    <row r="5" spans="1:22" x14ac:dyDescent="0.25">
      <c r="A5" t="str">
        <f t="shared" si="0"/>
        <v>00730</v>
      </c>
      <c r="B5">
        <v>3049</v>
      </c>
      <c r="C5" t="s">
        <v>50</v>
      </c>
      <c r="D5" t="s">
        <v>21</v>
      </c>
      <c r="E5" t="s">
        <v>40</v>
      </c>
      <c r="F5" t="s">
        <v>23</v>
      </c>
      <c r="G5" t="s">
        <v>30</v>
      </c>
      <c r="H5" t="s">
        <v>25</v>
      </c>
      <c r="I5" s="1">
        <v>1438136</v>
      </c>
      <c r="J5" s="1">
        <v>1438136</v>
      </c>
      <c r="K5" s="1">
        <v>3174.9</v>
      </c>
      <c r="L5" s="1">
        <v>3174.9</v>
      </c>
      <c r="M5" s="1">
        <v>66424.350000000006</v>
      </c>
      <c r="N5" s="1">
        <v>28142.16</v>
      </c>
      <c r="O5" s="1">
        <v>1340394.5900000001</v>
      </c>
      <c r="P5" t="s">
        <v>26</v>
      </c>
      <c r="Q5" t="s">
        <v>27</v>
      </c>
      <c r="U5">
        <v>40377</v>
      </c>
      <c r="V5" t="s">
        <v>28</v>
      </c>
    </row>
    <row r="6" spans="1:22" x14ac:dyDescent="0.25">
      <c r="A6" t="str">
        <f t="shared" si="0"/>
        <v>00730</v>
      </c>
      <c r="B6">
        <v>3049</v>
      </c>
      <c r="C6" t="s">
        <v>50</v>
      </c>
      <c r="D6" t="s">
        <v>21</v>
      </c>
      <c r="E6" t="s">
        <v>41</v>
      </c>
      <c r="F6" t="s">
        <v>23</v>
      </c>
      <c r="G6" t="s">
        <v>42</v>
      </c>
      <c r="H6" t="s">
        <v>25</v>
      </c>
      <c r="I6" s="1">
        <v>9500</v>
      </c>
      <c r="J6" s="1">
        <v>9500</v>
      </c>
      <c r="K6" s="1">
        <v>0</v>
      </c>
      <c r="L6" s="1">
        <v>0</v>
      </c>
      <c r="M6" s="1">
        <v>0</v>
      </c>
      <c r="N6" s="1">
        <v>0</v>
      </c>
      <c r="O6" s="1">
        <v>9500</v>
      </c>
      <c r="P6" t="s">
        <v>26</v>
      </c>
      <c r="Q6" t="s">
        <v>27</v>
      </c>
      <c r="U6">
        <v>40378</v>
      </c>
      <c r="V6" t="s">
        <v>28</v>
      </c>
    </row>
    <row r="7" spans="1:22" x14ac:dyDescent="0.25">
      <c r="A7" t="str">
        <f t="shared" si="0"/>
        <v>00730</v>
      </c>
      <c r="B7">
        <v>4041</v>
      </c>
      <c r="C7" t="s">
        <v>51</v>
      </c>
      <c r="D7" t="s">
        <v>21</v>
      </c>
      <c r="E7" t="s">
        <v>45</v>
      </c>
      <c r="F7" t="s">
        <v>23</v>
      </c>
      <c r="G7" t="s">
        <v>46</v>
      </c>
      <c r="H7" t="s">
        <v>25</v>
      </c>
      <c r="I7" s="1">
        <v>7500</v>
      </c>
      <c r="J7" s="1">
        <v>7500</v>
      </c>
      <c r="K7" s="1">
        <v>0</v>
      </c>
      <c r="L7" s="1">
        <v>0</v>
      </c>
      <c r="M7" s="1">
        <v>0</v>
      </c>
      <c r="N7" s="1">
        <v>0</v>
      </c>
      <c r="O7" s="1">
        <v>7500</v>
      </c>
      <c r="P7" t="s">
        <v>26</v>
      </c>
      <c r="Q7" t="s">
        <v>27</v>
      </c>
      <c r="U7">
        <v>17096</v>
      </c>
      <c r="V7" t="s">
        <v>28</v>
      </c>
    </row>
    <row r="8" spans="1:22" ht="15.75" thickBot="1" x14ac:dyDescent="0.3">
      <c r="I8" s="2">
        <f>SUBTOTAL(9, I2:I7)</f>
        <v>2045658</v>
      </c>
      <c r="J8" s="2">
        <f>SUBTOTAL(9, J2:J7)</f>
        <v>2045658</v>
      </c>
    </row>
    <row r="9" spans="1:22" ht="15.75" thickTop="1" x14ac:dyDescent="0.25"/>
    <row r="15" spans="1:22" x14ac:dyDescent="0.25">
      <c r="A15" t="str">
        <f>"00730"</f>
        <v>00730</v>
      </c>
      <c r="B15">
        <v>2080</v>
      </c>
      <c r="C15" t="s">
        <v>49</v>
      </c>
      <c r="D15" t="s">
        <v>21</v>
      </c>
      <c r="E15" t="s">
        <v>34</v>
      </c>
      <c r="F15" t="s">
        <v>23</v>
      </c>
      <c r="G15" t="s">
        <v>35</v>
      </c>
      <c r="H15" t="s">
        <v>25</v>
      </c>
      <c r="I15" s="1">
        <v>0</v>
      </c>
      <c r="J15" s="1">
        <v>0</v>
      </c>
      <c r="K15" s="1">
        <v>0</v>
      </c>
      <c r="L15" s="1">
        <v>0</v>
      </c>
      <c r="M15" s="1">
        <v>222164.8</v>
      </c>
      <c r="N15" s="1">
        <v>0</v>
      </c>
      <c r="O15" s="1">
        <v>-222164.8</v>
      </c>
      <c r="P15" t="s">
        <v>26</v>
      </c>
      <c r="Q15" t="s">
        <v>27</v>
      </c>
      <c r="U15">
        <v>32350</v>
      </c>
      <c r="V15" t="s">
        <v>28</v>
      </c>
    </row>
    <row r="16" spans="1:22" x14ac:dyDescent="0.25">
      <c r="A16" t="str">
        <f>"00730"</f>
        <v>00730</v>
      </c>
      <c r="B16">
        <v>3049</v>
      </c>
      <c r="C16" t="s">
        <v>50</v>
      </c>
      <c r="D16" t="s">
        <v>21</v>
      </c>
      <c r="E16" t="s">
        <v>36</v>
      </c>
      <c r="F16" t="s">
        <v>23</v>
      </c>
      <c r="G16" t="s">
        <v>37</v>
      </c>
      <c r="H16" t="s">
        <v>25</v>
      </c>
      <c r="I16" s="1">
        <v>1313381</v>
      </c>
      <c r="J16" s="1">
        <v>1313381</v>
      </c>
      <c r="K16" s="1">
        <v>0</v>
      </c>
      <c r="L16" s="1">
        <v>0</v>
      </c>
      <c r="M16" s="1">
        <v>0</v>
      </c>
      <c r="N16" s="1">
        <v>0</v>
      </c>
      <c r="O16" s="1">
        <v>1313381</v>
      </c>
      <c r="P16" t="s">
        <v>26</v>
      </c>
      <c r="Q16" t="s">
        <v>27</v>
      </c>
      <c r="U16">
        <v>58113</v>
      </c>
      <c r="V16" t="s">
        <v>28</v>
      </c>
    </row>
    <row r="17" spans="1:22" x14ac:dyDescent="0.25">
      <c r="A17" t="str">
        <f>"00730"</f>
        <v>00730</v>
      </c>
      <c r="B17">
        <v>3049</v>
      </c>
      <c r="C17" t="s">
        <v>50</v>
      </c>
      <c r="D17" t="s">
        <v>21</v>
      </c>
      <c r="E17" t="s">
        <v>38</v>
      </c>
      <c r="F17" t="s">
        <v>23</v>
      </c>
      <c r="G17" t="s">
        <v>39</v>
      </c>
      <c r="H17" t="s">
        <v>25</v>
      </c>
      <c r="I17" s="1">
        <v>2522892</v>
      </c>
      <c r="J17" s="1">
        <v>2522892</v>
      </c>
      <c r="K17" s="1">
        <v>0</v>
      </c>
      <c r="L17" s="1">
        <v>0</v>
      </c>
      <c r="M17" s="1">
        <v>0</v>
      </c>
      <c r="N17" s="1">
        <v>0</v>
      </c>
      <c r="O17" s="1">
        <v>2522892</v>
      </c>
      <c r="P17" t="s">
        <v>26</v>
      </c>
      <c r="Q17" t="s">
        <v>27</v>
      </c>
      <c r="U17">
        <v>17849</v>
      </c>
      <c r="V17" t="s">
        <v>28</v>
      </c>
    </row>
    <row r="18" spans="1:22" x14ac:dyDescent="0.25">
      <c r="A18" t="str">
        <f>"00730"</f>
        <v>00730</v>
      </c>
      <c r="B18">
        <v>3049</v>
      </c>
      <c r="C18" t="s">
        <v>50</v>
      </c>
      <c r="D18" t="s">
        <v>21</v>
      </c>
      <c r="E18" t="s">
        <v>43</v>
      </c>
      <c r="F18" t="s">
        <v>23</v>
      </c>
      <c r="G18" t="s">
        <v>44</v>
      </c>
      <c r="H18" t="s">
        <v>25</v>
      </c>
      <c r="I18" s="1">
        <v>369461</v>
      </c>
      <c r="J18" s="1">
        <v>369461</v>
      </c>
      <c r="K18" s="1">
        <v>0</v>
      </c>
      <c r="L18" s="1">
        <v>0</v>
      </c>
      <c r="M18" s="1">
        <v>0</v>
      </c>
      <c r="N18" s="1">
        <v>0</v>
      </c>
      <c r="O18" s="1">
        <v>369461</v>
      </c>
      <c r="P18" t="s">
        <v>26</v>
      </c>
      <c r="Q18" t="s">
        <v>27</v>
      </c>
      <c r="U18">
        <v>53085</v>
      </c>
      <c r="V18" t="s">
        <v>28</v>
      </c>
    </row>
  </sheetData>
  <autoFilter ref="A1:V1" xr:uid="{00000000-0009-0000-0000-000003000000}">
    <sortState xmlns:xlrd2="http://schemas.microsoft.com/office/spreadsheetml/2017/richdata2" ref="A2:V18">
      <sortCondition ref="H1"/>
    </sortState>
  </autoFilter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filterMode="1"/>
  <dimension ref="A1:W40"/>
  <sheetViews>
    <sheetView workbookViewId="0">
      <selection activeCell="A4" sqref="A4"/>
    </sheetView>
  </sheetViews>
  <sheetFormatPr defaultRowHeight="15" x14ac:dyDescent="0.25"/>
  <cols>
    <col min="6" max="6" width="33.42578125" bestFit="1" customWidth="1"/>
    <col min="9" max="9" width="12.42578125" bestFit="1" customWidth="1"/>
    <col min="10" max="11" width="15" style="1" bestFit="1" customWidth="1"/>
    <col min="12" max="13" width="14" style="1" bestFit="1" customWidth="1"/>
    <col min="14" max="14" width="11.5703125" style="1" bestFit="1" customWidth="1"/>
    <col min="15" max="15" width="10.5703125" style="1" bestFit="1" customWidth="1"/>
    <col min="16" max="16" width="15" style="1" bestFit="1" customWidth="1"/>
  </cols>
  <sheetData>
    <row r="1" spans="1:2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101</v>
      </c>
      <c r="I1" t="s">
        <v>100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t="s">
        <v>14</v>
      </c>
      <c r="R1" t="s">
        <v>15</v>
      </c>
      <c r="S1" t="s">
        <v>16</v>
      </c>
      <c r="T1" t="s">
        <v>17</v>
      </c>
      <c r="U1" t="s">
        <v>18</v>
      </c>
      <c r="V1" t="s">
        <v>19</v>
      </c>
      <c r="W1" t="s">
        <v>20</v>
      </c>
    </row>
    <row r="2" spans="1:23" hidden="1" x14ac:dyDescent="0.25">
      <c r="A2" t="str">
        <f t="shared" ref="A2:A19" si="0">"00730"</f>
        <v>00730</v>
      </c>
      <c r="B2">
        <v>2064</v>
      </c>
      <c r="C2" t="s">
        <v>21</v>
      </c>
      <c r="D2" t="s">
        <v>22</v>
      </c>
      <c r="E2" t="s">
        <v>23</v>
      </c>
      <c r="F2" t="s">
        <v>24</v>
      </c>
      <c r="G2" t="s">
        <v>25</v>
      </c>
      <c r="H2" t="s">
        <v>67</v>
      </c>
      <c r="I2" t="s">
        <v>66</v>
      </c>
      <c r="J2" s="1">
        <v>52440</v>
      </c>
      <c r="K2" s="1">
        <v>52440</v>
      </c>
      <c r="L2" s="1">
        <v>0</v>
      </c>
      <c r="M2" s="1">
        <v>0</v>
      </c>
      <c r="N2" s="1">
        <v>0</v>
      </c>
      <c r="O2" s="1">
        <v>275</v>
      </c>
      <c r="P2" s="1">
        <v>52165</v>
      </c>
      <c r="Q2" t="s">
        <v>26</v>
      </c>
      <c r="R2" t="s">
        <v>27</v>
      </c>
      <c r="V2">
        <v>64356</v>
      </c>
      <c r="W2" t="s">
        <v>28</v>
      </c>
    </row>
    <row r="3" spans="1:23" hidden="1" x14ac:dyDescent="0.25">
      <c r="A3" t="str">
        <f t="shared" si="0"/>
        <v>00730</v>
      </c>
      <c r="B3">
        <v>2064</v>
      </c>
      <c r="C3" t="s">
        <v>21</v>
      </c>
      <c r="D3" t="s">
        <v>29</v>
      </c>
      <c r="E3" t="s">
        <v>23</v>
      </c>
      <c r="F3" t="s">
        <v>30</v>
      </c>
      <c r="G3" t="s">
        <v>31</v>
      </c>
      <c r="H3" t="s">
        <v>77</v>
      </c>
      <c r="I3" t="s">
        <v>76</v>
      </c>
      <c r="J3" s="1">
        <v>-177000</v>
      </c>
      <c r="K3" s="1">
        <v>-177000</v>
      </c>
      <c r="L3" s="1">
        <v>0</v>
      </c>
      <c r="M3" s="1">
        <v>0</v>
      </c>
      <c r="N3" s="1">
        <v>0</v>
      </c>
      <c r="O3" s="1">
        <v>0</v>
      </c>
      <c r="P3" s="1">
        <v>-177000</v>
      </c>
      <c r="Q3" t="s">
        <v>26</v>
      </c>
      <c r="R3" t="s">
        <v>27</v>
      </c>
      <c r="V3">
        <v>38497</v>
      </c>
      <c r="W3" t="s">
        <v>28</v>
      </c>
    </row>
    <row r="4" spans="1:23" hidden="1" x14ac:dyDescent="0.25">
      <c r="A4" t="str">
        <f t="shared" si="0"/>
        <v>00730</v>
      </c>
      <c r="B4">
        <v>2064</v>
      </c>
      <c r="C4" t="s">
        <v>21</v>
      </c>
      <c r="D4" t="s">
        <v>29</v>
      </c>
      <c r="E4" t="s">
        <v>23</v>
      </c>
      <c r="F4" t="s">
        <v>30</v>
      </c>
      <c r="G4" t="s">
        <v>25</v>
      </c>
      <c r="H4" t="s">
        <v>89</v>
      </c>
      <c r="I4" t="s">
        <v>88</v>
      </c>
      <c r="J4" s="1">
        <v>9855</v>
      </c>
      <c r="K4" s="1">
        <v>9855</v>
      </c>
      <c r="L4" s="1">
        <v>0</v>
      </c>
      <c r="M4" s="1">
        <v>0</v>
      </c>
      <c r="N4" s="1">
        <v>6879.76</v>
      </c>
      <c r="O4" s="1">
        <v>0</v>
      </c>
      <c r="P4" s="1">
        <v>2975.24</v>
      </c>
      <c r="Q4" t="s">
        <v>26</v>
      </c>
      <c r="R4" t="s">
        <v>27</v>
      </c>
      <c r="V4">
        <v>38497</v>
      </c>
      <c r="W4" t="s">
        <v>28</v>
      </c>
    </row>
    <row r="5" spans="1:23" hidden="1" x14ac:dyDescent="0.25">
      <c r="A5" t="str">
        <f t="shared" si="0"/>
        <v>00730</v>
      </c>
      <c r="B5">
        <v>2064</v>
      </c>
      <c r="C5" t="s">
        <v>21</v>
      </c>
      <c r="D5" t="s">
        <v>29</v>
      </c>
      <c r="E5" t="s">
        <v>23</v>
      </c>
      <c r="F5" t="s">
        <v>30</v>
      </c>
      <c r="G5" t="s">
        <v>25</v>
      </c>
      <c r="H5" t="s">
        <v>67</v>
      </c>
      <c r="I5" t="s">
        <v>66</v>
      </c>
      <c r="J5" s="1">
        <v>327227</v>
      </c>
      <c r="K5" s="1">
        <v>327227</v>
      </c>
      <c r="L5" s="1">
        <v>0</v>
      </c>
      <c r="M5" s="1">
        <v>0</v>
      </c>
      <c r="N5" s="1">
        <v>0</v>
      </c>
      <c r="O5" s="1">
        <v>0</v>
      </c>
      <c r="P5" s="1">
        <v>327227</v>
      </c>
      <c r="Q5" t="s">
        <v>26</v>
      </c>
      <c r="R5" t="s">
        <v>27</v>
      </c>
      <c r="V5">
        <v>38497</v>
      </c>
      <c r="W5" t="s">
        <v>28</v>
      </c>
    </row>
    <row r="6" spans="1:23" hidden="1" x14ac:dyDescent="0.25">
      <c r="A6" t="str">
        <f t="shared" si="0"/>
        <v>00730</v>
      </c>
      <c r="B6">
        <v>2064</v>
      </c>
      <c r="C6" t="s">
        <v>21</v>
      </c>
      <c r="D6" t="s">
        <v>29</v>
      </c>
      <c r="E6" t="s">
        <v>23</v>
      </c>
      <c r="F6" t="s">
        <v>30</v>
      </c>
      <c r="G6" t="s">
        <v>25</v>
      </c>
      <c r="H6" t="s">
        <v>87</v>
      </c>
      <c r="I6" t="s">
        <v>86</v>
      </c>
      <c r="J6" s="1">
        <v>43000</v>
      </c>
      <c r="K6" s="1">
        <v>43000</v>
      </c>
      <c r="L6" s="1">
        <v>0</v>
      </c>
      <c r="M6" s="1">
        <v>0</v>
      </c>
      <c r="N6" s="1">
        <v>0</v>
      </c>
      <c r="O6" s="1">
        <v>0</v>
      </c>
      <c r="P6" s="1">
        <v>43000</v>
      </c>
      <c r="Q6" t="s">
        <v>26</v>
      </c>
      <c r="R6" t="s">
        <v>27</v>
      </c>
      <c r="V6">
        <v>38497</v>
      </c>
      <c r="W6" t="s">
        <v>28</v>
      </c>
    </row>
    <row r="7" spans="1:23" hidden="1" x14ac:dyDescent="0.25">
      <c r="A7" t="str">
        <f t="shared" si="0"/>
        <v>00730</v>
      </c>
      <c r="B7">
        <v>2064</v>
      </c>
      <c r="C7" t="s">
        <v>21</v>
      </c>
      <c r="D7" t="s">
        <v>29</v>
      </c>
      <c r="E7" t="s">
        <v>23</v>
      </c>
      <c r="F7" t="s">
        <v>30</v>
      </c>
      <c r="G7" t="s">
        <v>25</v>
      </c>
      <c r="H7" t="s">
        <v>97</v>
      </c>
      <c r="I7" t="s">
        <v>96</v>
      </c>
      <c r="J7" s="1">
        <v>0</v>
      </c>
      <c r="K7" s="1">
        <v>0</v>
      </c>
      <c r="L7" s="1">
        <v>0</v>
      </c>
      <c r="M7" s="1">
        <v>0</v>
      </c>
      <c r="N7" s="1">
        <v>43139.73</v>
      </c>
      <c r="O7" s="1">
        <v>0</v>
      </c>
      <c r="P7" s="1">
        <v>-43139.73</v>
      </c>
      <c r="Q7" t="s">
        <v>26</v>
      </c>
      <c r="R7" t="s">
        <v>27</v>
      </c>
      <c r="V7">
        <v>38497</v>
      </c>
      <c r="W7" t="s">
        <v>28</v>
      </c>
    </row>
    <row r="8" spans="1:23" hidden="1" x14ac:dyDescent="0.25">
      <c r="A8" t="str">
        <f t="shared" si="0"/>
        <v>00730</v>
      </c>
      <c r="B8">
        <v>2064</v>
      </c>
      <c r="C8" t="s">
        <v>21</v>
      </c>
      <c r="D8" t="s">
        <v>29</v>
      </c>
      <c r="E8" t="s">
        <v>23</v>
      </c>
      <c r="F8" t="s">
        <v>30</v>
      </c>
      <c r="G8" t="s">
        <v>25</v>
      </c>
      <c r="H8" t="s">
        <v>85</v>
      </c>
      <c r="I8" t="s">
        <v>84</v>
      </c>
      <c r="J8" s="1">
        <v>20000</v>
      </c>
      <c r="K8" s="1">
        <v>20000</v>
      </c>
      <c r="L8" s="1">
        <v>0</v>
      </c>
      <c r="M8" s="1">
        <v>0</v>
      </c>
      <c r="N8" s="1">
        <v>0</v>
      </c>
      <c r="O8" s="1">
        <v>0</v>
      </c>
      <c r="P8" s="1">
        <v>20000</v>
      </c>
      <c r="Q8" t="s">
        <v>26</v>
      </c>
      <c r="R8" t="s">
        <v>27</v>
      </c>
      <c r="V8">
        <v>38497</v>
      </c>
      <c r="W8" t="s">
        <v>28</v>
      </c>
    </row>
    <row r="9" spans="1:23" hidden="1" x14ac:dyDescent="0.25">
      <c r="A9" t="str">
        <f t="shared" si="0"/>
        <v>00730</v>
      </c>
      <c r="B9">
        <v>2080</v>
      </c>
      <c r="C9" t="s">
        <v>21</v>
      </c>
      <c r="D9" t="s">
        <v>32</v>
      </c>
      <c r="E9" t="s">
        <v>23</v>
      </c>
      <c r="F9" t="s">
        <v>33</v>
      </c>
      <c r="G9" t="s">
        <v>31</v>
      </c>
      <c r="H9" t="s">
        <v>77</v>
      </c>
      <c r="I9" t="s">
        <v>76</v>
      </c>
      <c r="J9" s="1">
        <v>-138000</v>
      </c>
      <c r="K9" s="1">
        <v>-138000</v>
      </c>
      <c r="L9" s="1">
        <v>0</v>
      </c>
      <c r="M9" s="1">
        <v>0</v>
      </c>
      <c r="N9" s="1">
        <v>0</v>
      </c>
      <c r="O9" s="1">
        <v>0</v>
      </c>
      <c r="P9" s="1">
        <v>-138000</v>
      </c>
      <c r="Q9" t="s">
        <v>26</v>
      </c>
      <c r="R9" t="s">
        <v>27</v>
      </c>
      <c r="V9">
        <v>14009</v>
      </c>
      <c r="W9" t="s">
        <v>28</v>
      </c>
    </row>
    <row r="10" spans="1:23" hidden="1" x14ac:dyDescent="0.25">
      <c r="A10" t="str">
        <f t="shared" si="0"/>
        <v>00730</v>
      </c>
      <c r="B10">
        <v>2080</v>
      </c>
      <c r="C10" t="s">
        <v>21</v>
      </c>
      <c r="D10" t="s">
        <v>32</v>
      </c>
      <c r="E10" t="s">
        <v>23</v>
      </c>
      <c r="F10" t="s">
        <v>33</v>
      </c>
      <c r="G10" t="s">
        <v>25</v>
      </c>
      <c r="H10" t="s">
        <v>67</v>
      </c>
      <c r="I10" t="s">
        <v>66</v>
      </c>
      <c r="J10" s="1">
        <v>100000</v>
      </c>
      <c r="K10" s="1">
        <v>100000</v>
      </c>
      <c r="L10" s="1">
        <v>0</v>
      </c>
      <c r="M10" s="1">
        <v>0</v>
      </c>
      <c r="N10" s="1">
        <v>0</v>
      </c>
      <c r="O10" s="1">
        <v>0</v>
      </c>
      <c r="P10" s="1">
        <v>100000</v>
      </c>
      <c r="Q10" t="s">
        <v>26</v>
      </c>
      <c r="R10" t="s">
        <v>27</v>
      </c>
      <c r="V10">
        <v>14009</v>
      </c>
      <c r="W10" t="s">
        <v>28</v>
      </c>
    </row>
    <row r="11" spans="1:23" hidden="1" x14ac:dyDescent="0.25">
      <c r="A11" t="str">
        <f t="shared" si="0"/>
        <v>00730</v>
      </c>
      <c r="B11">
        <v>2080</v>
      </c>
      <c r="C11" t="s">
        <v>21</v>
      </c>
      <c r="D11" t="s">
        <v>32</v>
      </c>
      <c r="E11" t="s">
        <v>23</v>
      </c>
      <c r="F11" t="s">
        <v>33</v>
      </c>
      <c r="G11" t="s">
        <v>25</v>
      </c>
      <c r="H11" t="s">
        <v>83</v>
      </c>
      <c r="I11" t="s">
        <v>82</v>
      </c>
      <c r="J11" s="1">
        <v>38000</v>
      </c>
      <c r="K11" s="1">
        <v>38000</v>
      </c>
      <c r="L11" s="1">
        <v>444.4</v>
      </c>
      <c r="M11" s="1">
        <v>444.4</v>
      </c>
      <c r="N11" s="1">
        <v>0</v>
      </c>
      <c r="O11" s="1">
        <v>0</v>
      </c>
      <c r="P11" s="1">
        <v>37555.599999999999</v>
      </c>
      <c r="Q11" t="s">
        <v>26</v>
      </c>
      <c r="R11" t="s">
        <v>27</v>
      </c>
      <c r="V11">
        <v>14009</v>
      </c>
      <c r="W11" t="s">
        <v>28</v>
      </c>
    </row>
    <row r="12" spans="1:23" hidden="1" x14ac:dyDescent="0.25">
      <c r="A12" t="str">
        <f t="shared" si="0"/>
        <v>00730</v>
      </c>
      <c r="B12">
        <v>2080</v>
      </c>
      <c r="C12" t="s">
        <v>21</v>
      </c>
      <c r="D12" t="s">
        <v>34</v>
      </c>
      <c r="E12" t="s">
        <v>23</v>
      </c>
      <c r="F12" t="s">
        <v>35</v>
      </c>
      <c r="G12" t="s">
        <v>25</v>
      </c>
      <c r="H12" t="s">
        <v>105</v>
      </c>
      <c r="I12" t="s">
        <v>104</v>
      </c>
      <c r="J12" s="1">
        <v>0</v>
      </c>
      <c r="K12" s="1">
        <v>0</v>
      </c>
      <c r="L12" s="1">
        <v>0</v>
      </c>
      <c r="M12" s="1">
        <v>0</v>
      </c>
      <c r="N12" s="1">
        <v>23920</v>
      </c>
      <c r="O12" s="1">
        <v>0</v>
      </c>
      <c r="P12" s="1">
        <v>-23920</v>
      </c>
      <c r="Q12" t="s">
        <v>26</v>
      </c>
      <c r="R12" t="s">
        <v>27</v>
      </c>
      <c r="V12">
        <v>32350</v>
      </c>
      <c r="W12" t="s">
        <v>28</v>
      </c>
    </row>
    <row r="13" spans="1:23" hidden="1" x14ac:dyDescent="0.25">
      <c r="A13" t="str">
        <f t="shared" si="0"/>
        <v>00730</v>
      </c>
      <c r="B13">
        <v>2080</v>
      </c>
      <c r="C13" t="s">
        <v>21</v>
      </c>
      <c r="D13" t="s">
        <v>34</v>
      </c>
      <c r="E13" t="s">
        <v>23</v>
      </c>
      <c r="F13" t="s">
        <v>35</v>
      </c>
      <c r="G13" t="s">
        <v>25</v>
      </c>
      <c r="H13" t="s">
        <v>97</v>
      </c>
      <c r="I13" t="s">
        <v>96</v>
      </c>
      <c r="J13" s="1">
        <v>0</v>
      </c>
      <c r="K13" s="1">
        <v>0</v>
      </c>
      <c r="L13" s="1">
        <v>0</v>
      </c>
      <c r="M13" s="1">
        <v>0</v>
      </c>
      <c r="N13" s="1">
        <v>163924.79999999999</v>
      </c>
      <c r="O13" s="1">
        <v>0</v>
      </c>
      <c r="P13" s="1">
        <v>-163924.79999999999</v>
      </c>
      <c r="Q13" t="s">
        <v>26</v>
      </c>
      <c r="R13" t="s">
        <v>27</v>
      </c>
      <c r="V13">
        <v>32350</v>
      </c>
      <c r="W13" t="s">
        <v>28</v>
      </c>
    </row>
    <row r="14" spans="1:23" hidden="1" x14ac:dyDescent="0.25">
      <c r="A14" t="str">
        <f t="shared" si="0"/>
        <v>00730</v>
      </c>
      <c r="B14">
        <v>2080</v>
      </c>
      <c r="C14" t="s">
        <v>21</v>
      </c>
      <c r="D14" t="s">
        <v>34</v>
      </c>
      <c r="E14" t="s">
        <v>23</v>
      </c>
      <c r="F14" t="s">
        <v>35</v>
      </c>
      <c r="G14" t="s">
        <v>25</v>
      </c>
      <c r="H14" t="s">
        <v>85</v>
      </c>
      <c r="I14" t="s">
        <v>84</v>
      </c>
      <c r="J14" s="1">
        <v>0</v>
      </c>
      <c r="K14" s="1">
        <v>0</v>
      </c>
      <c r="L14" s="1">
        <v>0</v>
      </c>
      <c r="M14" s="1">
        <v>0</v>
      </c>
      <c r="N14" s="1">
        <v>34320</v>
      </c>
      <c r="O14" s="1">
        <v>0</v>
      </c>
      <c r="P14" s="1">
        <v>-34320</v>
      </c>
      <c r="Q14" t="s">
        <v>26</v>
      </c>
      <c r="R14" t="s">
        <v>27</v>
      </c>
      <c r="V14">
        <v>32350</v>
      </c>
      <c r="W14" t="s">
        <v>28</v>
      </c>
    </row>
    <row r="15" spans="1:23" x14ac:dyDescent="0.25">
      <c r="A15" t="str">
        <f t="shared" si="0"/>
        <v>00730</v>
      </c>
      <c r="B15">
        <v>3049</v>
      </c>
      <c r="C15" t="s">
        <v>21</v>
      </c>
      <c r="D15" t="s">
        <v>40</v>
      </c>
      <c r="E15" t="s">
        <v>23</v>
      </c>
      <c r="F15" t="s">
        <v>30</v>
      </c>
      <c r="G15" t="s">
        <v>25</v>
      </c>
      <c r="H15" t="s">
        <v>89</v>
      </c>
      <c r="I15" t="s">
        <v>88</v>
      </c>
      <c r="J15" s="1">
        <v>229456</v>
      </c>
      <c r="K15" s="1">
        <v>229456</v>
      </c>
      <c r="L15" s="1">
        <v>0</v>
      </c>
      <c r="M15" s="1">
        <v>0</v>
      </c>
      <c r="N15" s="1">
        <v>15564.08</v>
      </c>
      <c r="O15" s="1">
        <v>0</v>
      </c>
      <c r="P15" s="1">
        <v>213891.92</v>
      </c>
      <c r="Q15" t="s">
        <v>26</v>
      </c>
      <c r="R15" t="s">
        <v>27</v>
      </c>
      <c r="V15">
        <v>40377</v>
      </c>
      <c r="W15" t="s">
        <v>28</v>
      </c>
    </row>
    <row r="16" spans="1:23" x14ac:dyDescent="0.25">
      <c r="A16" t="str">
        <f t="shared" si="0"/>
        <v>00730</v>
      </c>
      <c r="B16">
        <v>3049</v>
      </c>
      <c r="C16" t="s">
        <v>21</v>
      </c>
      <c r="D16" t="s">
        <v>41</v>
      </c>
      <c r="E16" t="s">
        <v>23</v>
      </c>
      <c r="F16" t="s">
        <v>42</v>
      </c>
      <c r="G16" t="s">
        <v>25</v>
      </c>
      <c r="H16" t="s">
        <v>89</v>
      </c>
      <c r="I16" t="s">
        <v>88</v>
      </c>
      <c r="J16" s="1">
        <v>14</v>
      </c>
      <c r="K16" s="1">
        <v>14</v>
      </c>
      <c r="L16" s="1">
        <v>0</v>
      </c>
      <c r="M16" s="1">
        <v>0</v>
      </c>
      <c r="N16" s="1">
        <v>0</v>
      </c>
      <c r="O16" s="1">
        <v>0</v>
      </c>
      <c r="P16" s="1">
        <v>14</v>
      </c>
      <c r="Q16" t="s">
        <v>26</v>
      </c>
      <c r="R16" t="s">
        <v>27</v>
      </c>
      <c r="V16">
        <v>40378</v>
      </c>
      <c r="W16" t="s">
        <v>28</v>
      </c>
    </row>
    <row r="17" spans="1:23" x14ac:dyDescent="0.25">
      <c r="A17" t="str">
        <f t="shared" si="0"/>
        <v>00730</v>
      </c>
      <c r="B17">
        <v>3049</v>
      </c>
      <c r="C17" t="s">
        <v>21</v>
      </c>
      <c r="D17" t="s">
        <v>40</v>
      </c>
      <c r="E17" t="s">
        <v>23</v>
      </c>
      <c r="F17" t="s">
        <v>30</v>
      </c>
      <c r="G17" t="s">
        <v>25</v>
      </c>
      <c r="H17" t="s">
        <v>87</v>
      </c>
      <c r="I17" t="s">
        <v>86</v>
      </c>
      <c r="J17" s="1">
        <v>1019806</v>
      </c>
      <c r="K17" s="1">
        <v>1019806</v>
      </c>
      <c r="L17" s="1">
        <v>0</v>
      </c>
      <c r="M17" s="1">
        <v>0</v>
      </c>
      <c r="N17" s="1">
        <v>0</v>
      </c>
      <c r="O17" s="1">
        <v>0</v>
      </c>
      <c r="P17" s="1">
        <v>1019806</v>
      </c>
      <c r="Q17" t="s">
        <v>26</v>
      </c>
      <c r="R17" t="s">
        <v>27</v>
      </c>
      <c r="V17">
        <v>40377</v>
      </c>
      <c r="W17" t="s">
        <v>28</v>
      </c>
    </row>
    <row r="18" spans="1:23" x14ac:dyDescent="0.25">
      <c r="A18" t="str">
        <f t="shared" si="0"/>
        <v>00730</v>
      </c>
      <c r="B18">
        <v>3049</v>
      </c>
      <c r="C18" t="s">
        <v>21</v>
      </c>
      <c r="D18" t="s">
        <v>40</v>
      </c>
      <c r="E18" t="s">
        <v>23</v>
      </c>
      <c r="F18" t="s">
        <v>30</v>
      </c>
      <c r="G18" t="s">
        <v>25</v>
      </c>
      <c r="H18" t="s">
        <v>97</v>
      </c>
      <c r="I18" t="s">
        <v>96</v>
      </c>
      <c r="J18" s="1">
        <v>0</v>
      </c>
      <c r="K18" s="1">
        <v>0</v>
      </c>
      <c r="L18" s="1">
        <v>0</v>
      </c>
      <c r="M18" s="1">
        <v>0</v>
      </c>
      <c r="N18" s="1">
        <v>50860.27</v>
      </c>
      <c r="O18" s="1">
        <v>0</v>
      </c>
      <c r="P18" s="1">
        <v>-50860.27</v>
      </c>
      <c r="Q18" t="s">
        <v>26</v>
      </c>
      <c r="R18" t="s">
        <v>27</v>
      </c>
      <c r="V18">
        <v>40377</v>
      </c>
      <c r="W18" t="s">
        <v>28</v>
      </c>
    </row>
    <row r="19" spans="1:23" x14ac:dyDescent="0.25">
      <c r="A19" t="str">
        <f t="shared" si="0"/>
        <v>00730</v>
      </c>
      <c r="B19">
        <v>3049</v>
      </c>
      <c r="C19" t="s">
        <v>21</v>
      </c>
      <c r="D19" t="s">
        <v>41</v>
      </c>
      <c r="E19" t="s">
        <v>23</v>
      </c>
      <c r="F19" t="s">
        <v>42</v>
      </c>
      <c r="G19" t="s">
        <v>25</v>
      </c>
      <c r="H19" t="s">
        <v>85</v>
      </c>
      <c r="I19" t="s">
        <v>84</v>
      </c>
      <c r="J19" s="1">
        <v>1350</v>
      </c>
      <c r="K19" s="1">
        <v>1350</v>
      </c>
      <c r="L19" s="1">
        <v>0</v>
      </c>
      <c r="M19" s="1">
        <v>0</v>
      </c>
      <c r="N19" s="1">
        <v>0</v>
      </c>
      <c r="O19" s="1">
        <v>0</v>
      </c>
      <c r="P19" s="1">
        <v>1350</v>
      </c>
      <c r="Q19" t="s">
        <v>26</v>
      </c>
      <c r="R19" t="s">
        <v>27</v>
      </c>
      <c r="V19">
        <v>40378</v>
      </c>
      <c r="W19" t="s">
        <v>28</v>
      </c>
    </row>
    <row r="20" spans="1:23" x14ac:dyDescent="0.25">
      <c r="J20" s="14">
        <f>SUBTOTAL(9, J15:J19)</f>
        <v>1250626</v>
      </c>
      <c r="K20" s="14">
        <f>SUBTOTAL(9, K15:K19)</f>
        <v>1250626</v>
      </c>
    </row>
    <row r="22" spans="1:23" x14ac:dyDescent="0.25">
      <c r="A22" t="str">
        <f>"00730"</f>
        <v>00730</v>
      </c>
      <c r="B22">
        <v>3049</v>
      </c>
      <c r="C22" t="s">
        <v>21</v>
      </c>
      <c r="D22" t="s">
        <v>41</v>
      </c>
      <c r="E22" t="s">
        <v>23</v>
      </c>
      <c r="F22" t="s">
        <v>42</v>
      </c>
      <c r="G22" t="s">
        <v>25</v>
      </c>
      <c r="H22" t="s">
        <v>67</v>
      </c>
      <c r="I22" t="s">
        <v>66</v>
      </c>
      <c r="J22" s="1">
        <v>7598</v>
      </c>
      <c r="K22" s="1">
        <v>7598</v>
      </c>
      <c r="L22" s="1">
        <v>0</v>
      </c>
      <c r="M22" s="1">
        <v>0</v>
      </c>
      <c r="N22" s="1">
        <v>0</v>
      </c>
      <c r="O22" s="1">
        <v>0</v>
      </c>
      <c r="P22" s="1">
        <v>7598</v>
      </c>
      <c r="Q22" t="s">
        <v>26</v>
      </c>
      <c r="R22" t="s">
        <v>27</v>
      </c>
      <c r="V22">
        <v>40378</v>
      </c>
      <c r="W22" t="s">
        <v>28</v>
      </c>
    </row>
    <row r="23" spans="1:23" x14ac:dyDescent="0.25">
      <c r="A23" t="str">
        <f>"00730"</f>
        <v>00730</v>
      </c>
      <c r="B23">
        <v>3049</v>
      </c>
      <c r="C23" t="s">
        <v>21</v>
      </c>
      <c r="D23" t="s">
        <v>40</v>
      </c>
      <c r="E23" t="s">
        <v>23</v>
      </c>
      <c r="F23" t="s">
        <v>30</v>
      </c>
      <c r="G23" t="s">
        <v>25</v>
      </c>
      <c r="H23" t="s">
        <v>67</v>
      </c>
      <c r="I23" t="s">
        <v>66</v>
      </c>
      <c r="J23" s="1">
        <v>67470</v>
      </c>
      <c r="K23" s="1">
        <v>67470</v>
      </c>
      <c r="L23" s="1">
        <v>2720</v>
      </c>
      <c r="M23" s="1">
        <v>2720</v>
      </c>
      <c r="N23" s="1">
        <v>0</v>
      </c>
      <c r="O23" s="1">
        <v>28095.49</v>
      </c>
      <c r="P23" s="1">
        <v>36654.51</v>
      </c>
      <c r="Q23" t="s">
        <v>26</v>
      </c>
      <c r="R23" t="s">
        <v>27</v>
      </c>
      <c r="V23">
        <v>40377</v>
      </c>
      <c r="W23" t="s">
        <v>28</v>
      </c>
    </row>
    <row r="24" spans="1:23" x14ac:dyDescent="0.25">
      <c r="J24" s="14">
        <f>SUBTOTAL(9, J22:J23)</f>
        <v>75068</v>
      </c>
      <c r="K24" s="14">
        <f>SUBTOTAL(9, K22:K23)</f>
        <v>75068</v>
      </c>
    </row>
    <row r="27" spans="1:23" x14ac:dyDescent="0.25">
      <c r="A27" t="str">
        <f>"00730"</f>
        <v>00730</v>
      </c>
      <c r="B27">
        <v>3049</v>
      </c>
      <c r="C27" t="s">
        <v>21</v>
      </c>
      <c r="D27" t="s">
        <v>40</v>
      </c>
      <c r="E27" t="s">
        <v>23</v>
      </c>
      <c r="F27" t="s">
        <v>30</v>
      </c>
      <c r="G27" t="s">
        <v>25</v>
      </c>
      <c r="H27" t="s">
        <v>83</v>
      </c>
      <c r="I27" t="s">
        <v>82</v>
      </c>
      <c r="J27" s="1">
        <v>40000</v>
      </c>
      <c r="K27" s="1">
        <v>40000</v>
      </c>
      <c r="L27" s="1">
        <v>454.9</v>
      </c>
      <c r="M27" s="1">
        <v>454.9</v>
      </c>
      <c r="N27" s="1">
        <v>0</v>
      </c>
      <c r="O27" s="1">
        <v>46.67</v>
      </c>
      <c r="P27" s="1">
        <v>39498.43</v>
      </c>
      <c r="Q27" t="s">
        <v>26</v>
      </c>
      <c r="R27" t="s">
        <v>27</v>
      </c>
      <c r="V27">
        <v>40377</v>
      </c>
      <c r="W27" t="s">
        <v>28</v>
      </c>
    </row>
    <row r="29" spans="1:23" x14ac:dyDescent="0.25">
      <c r="A29" t="str">
        <f>"00730"</f>
        <v>00730</v>
      </c>
      <c r="B29">
        <v>3049</v>
      </c>
      <c r="C29" t="s">
        <v>21</v>
      </c>
      <c r="D29" t="s">
        <v>40</v>
      </c>
      <c r="E29" t="s">
        <v>23</v>
      </c>
      <c r="F29" t="s">
        <v>30</v>
      </c>
      <c r="G29" t="s">
        <v>25</v>
      </c>
      <c r="H29" t="s">
        <v>81</v>
      </c>
      <c r="I29" t="s">
        <v>80</v>
      </c>
      <c r="J29" s="1">
        <v>81404</v>
      </c>
      <c r="K29" s="1">
        <v>81404</v>
      </c>
      <c r="L29" s="1">
        <v>0</v>
      </c>
      <c r="M29" s="1">
        <v>0</v>
      </c>
      <c r="N29" s="1">
        <v>0</v>
      </c>
      <c r="O29" s="1">
        <v>0</v>
      </c>
      <c r="P29" s="1">
        <v>81404</v>
      </c>
      <c r="Q29" t="s">
        <v>26</v>
      </c>
      <c r="R29" t="s">
        <v>27</v>
      </c>
      <c r="V29">
        <v>40377</v>
      </c>
      <c r="W29" t="s">
        <v>28</v>
      </c>
    </row>
    <row r="30" spans="1:23" x14ac:dyDescent="0.25">
      <c r="A30" t="str">
        <f>"00730"</f>
        <v>00730</v>
      </c>
      <c r="B30">
        <v>3049</v>
      </c>
      <c r="C30" t="s">
        <v>21</v>
      </c>
      <c r="D30" t="s">
        <v>41</v>
      </c>
      <c r="E30" t="s">
        <v>23</v>
      </c>
      <c r="F30" t="s">
        <v>42</v>
      </c>
      <c r="G30" t="s">
        <v>25</v>
      </c>
      <c r="H30" t="s">
        <v>81</v>
      </c>
      <c r="I30" t="s">
        <v>80</v>
      </c>
      <c r="J30" s="1">
        <v>538</v>
      </c>
      <c r="K30" s="1">
        <v>538</v>
      </c>
      <c r="L30" s="1">
        <v>0</v>
      </c>
      <c r="M30" s="1">
        <v>0</v>
      </c>
      <c r="N30" s="1">
        <v>0</v>
      </c>
      <c r="O30" s="1">
        <v>0</v>
      </c>
      <c r="P30" s="1">
        <v>538</v>
      </c>
      <c r="Q30" t="s">
        <v>26</v>
      </c>
      <c r="R30" t="s">
        <v>27</v>
      </c>
      <c r="V30">
        <v>40378</v>
      </c>
      <c r="W30" t="s">
        <v>28</v>
      </c>
    </row>
    <row r="31" spans="1:23" hidden="1" x14ac:dyDescent="0.25">
      <c r="A31" t="str">
        <f>"00730"</f>
        <v>00730</v>
      </c>
      <c r="B31">
        <v>4041</v>
      </c>
      <c r="C31" t="s">
        <v>21</v>
      </c>
      <c r="D31" t="s">
        <v>45</v>
      </c>
      <c r="E31" t="s">
        <v>23</v>
      </c>
      <c r="F31" t="s">
        <v>46</v>
      </c>
      <c r="G31" t="s">
        <v>31</v>
      </c>
      <c r="H31" t="s">
        <v>69</v>
      </c>
      <c r="I31" t="s">
        <v>68</v>
      </c>
      <c r="J31" s="1">
        <v>-7500</v>
      </c>
      <c r="K31" s="1">
        <v>-7500</v>
      </c>
      <c r="L31" s="1">
        <v>0</v>
      </c>
      <c r="M31" s="1">
        <v>0</v>
      </c>
      <c r="N31" s="1">
        <v>0</v>
      </c>
      <c r="O31" s="1">
        <v>0</v>
      </c>
      <c r="P31" s="1">
        <v>-7500</v>
      </c>
      <c r="Q31" t="s">
        <v>26</v>
      </c>
      <c r="R31" t="s">
        <v>27</v>
      </c>
      <c r="V31">
        <v>17096</v>
      </c>
      <c r="W31" t="s">
        <v>28</v>
      </c>
    </row>
    <row r="32" spans="1:23" hidden="1" x14ac:dyDescent="0.25">
      <c r="A32" t="str">
        <f>"00730"</f>
        <v>00730</v>
      </c>
      <c r="B32">
        <v>4041</v>
      </c>
      <c r="C32" t="s">
        <v>21</v>
      </c>
      <c r="D32" t="s">
        <v>45</v>
      </c>
      <c r="E32" t="s">
        <v>23</v>
      </c>
      <c r="F32" t="s">
        <v>46</v>
      </c>
      <c r="G32" t="s">
        <v>25</v>
      </c>
      <c r="H32" t="s">
        <v>71</v>
      </c>
      <c r="I32" t="s">
        <v>70</v>
      </c>
      <c r="J32" s="1">
        <v>7500</v>
      </c>
      <c r="K32" s="1">
        <v>7500</v>
      </c>
      <c r="L32" s="1">
        <v>0</v>
      </c>
      <c r="M32" s="1">
        <v>0</v>
      </c>
      <c r="N32" s="1">
        <v>0</v>
      </c>
      <c r="O32" s="1">
        <v>0</v>
      </c>
      <c r="P32" s="1">
        <v>7500</v>
      </c>
      <c r="Q32" t="s">
        <v>26</v>
      </c>
      <c r="R32" t="s">
        <v>27</v>
      </c>
      <c r="V32">
        <v>17096</v>
      </c>
      <c r="W32" t="s">
        <v>28</v>
      </c>
    </row>
    <row r="33" spans="1:23" x14ac:dyDescent="0.25">
      <c r="J33" s="14">
        <f>SUBTOTAL(9, J29:J30)</f>
        <v>81942</v>
      </c>
      <c r="K33" s="14">
        <f>SUBTOTAL(9, K29:K30)</f>
        <v>81942</v>
      </c>
    </row>
    <row r="35" spans="1:23" x14ac:dyDescent="0.25">
      <c r="J35" s="1">
        <f>SUBTOTAL(9,J15:J33)</f>
        <v>1447636</v>
      </c>
    </row>
    <row r="38" spans="1:23" x14ac:dyDescent="0.25">
      <c r="A38" t="str">
        <f>"00730"</f>
        <v>00730</v>
      </c>
      <c r="B38">
        <v>3049</v>
      </c>
      <c r="C38" t="s">
        <v>21</v>
      </c>
      <c r="D38" t="s">
        <v>36</v>
      </c>
      <c r="E38" t="s">
        <v>23</v>
      </c>
      <c r="F38" t="s">
        <v>37</v>
      </c>
      <c r="G38" t="s">
        <v>25</v>
      </c>
      <c r="H38" t="s">
        <v>67</v>
      </c>
      <c r="I38" t="s">
        <v>66</v>
      </c>
      <c r="J38" s="1">
        <v>1313381</v>
      </c>
      <c r="K38" s="1">
        <v>1313381</v>
      </c>
      <c r="L38" s="1">
        <v>0</v>
      </c>
      <c r="M38" s="1">
        <v>0</v>
      </c>
      <c r="N38" s="1">
        <v>0</v>
      </c>
      <c r="O38" s="1">
        <v>0</v>
      </c>
      <c r="P38" s="1">
        <v>1313381</v>
      </c>
      <c r="Q38" t="s">
        <v>26</v>
      </c>
      <c r="R38" t="s">
        <v>27</v>
      </c>
      <c r="V38">
        <v>58113</v>
      </c>
    </row>
    <row r="39" spans="1:23" x14ac:dyDescent="0.25">
      <c r="A39" t="str">
        <f>"00730"</f>
        <v>00730</v>
      </c>
      <c r="B39">
        <v>3049</v>
      </c>
      <c r="C39" t="s">
        <v>21</v>
      </c>
      <c r="D39" t="s">
        <v>38</v>
      </c>
      <c r="E39" t="s">
        <v>23</v>
      </c>
      <c r="F39" t="s">
        <v>39</v>
      </c>
      <c r="G39" t="s">
        <v>25</v>
      </c>
      <c r="H39" t="s">
        <v>67</v>
      </c>
      <c r="I39" t="s">
        <v>66</v>
      </c>
      <c r="J39" s="1">
        <v>2522892</v>
      </c>
      <c r="K39" s="1">
        <v>2522892</v>
      </c>
      <c r="L39" s="1">
        <v>0</v>
      </c>
      <c r="M39" s="1">
        <v>0</v>
      </c>
      <c r="N39" s="1">
        <v>0</v>
      </c>
      <c r="O39" s="1">
        <v>0</v>
      </c>
      <c r="P39" s="1">
        <v>2522892</v>
      </c>
      <c r="Q39" t="s">
        <v>26</v>
      </c>
      <c r="R39" t="s">
        <v>27</v>
      </c>
      <c r="V39">
        <v>17849</v>
      </c>
      <c r="W39" t="s">
        <v>28</v>
      </c>
    </row>
    <row r="40" spans="1:23" x14ac:dyDescent="0.25">
      <c r="A40" t="str">
        <f>"00730"</f>
        <v>00730</v>
      </c>
      <c r="B40">
        <v>3049</v>
      </c>
      <c r="C40" t="s">
        <v>21</v>
      </c>
      <c r="D40" t="s">
        <v>43</v>
      </c>
      <c r="E40" t="s">
        <v>23</v>
      </c>
      <c r="F40" t="s">
        <v>44</v>
      </c>
      <c r="G40" t="s">
        <v>25</v>
      </c>
      <c r="H40" t="s">
        <v>103</v>
      </c>
      <c r="I40" t="s">
        <v>102</v>
      </c>
      <c r="J40" s="1">
        <v>369461</v>
      </c>
      <c r="K40" s="1">
        <v>369461</v>
      </c>
      <c r="L40" s="1">
        <v>0</v>
      </c>
      <c r="M40" s="1">
        <v>0</v>
      </c>
      <c r="N40" s="1">
        <v>0</v>
      </c>
      <c r="O40" s="1">
        <v>0</v>
      </c>
      <c r="P40" s="1">
        <v>369461</v>
      </c>
      <c r="Q40" t="s">
        <v>26</v>
      </c>
      <c r="R40" t="s">
        <v>27</v>
      </c>
      <c r="V40">
        <v>53085</v>
      </c>
      <c r="W40" t="s">
        <v>28</v>
      </c>
    </row>
  </sheetData>
  <autoFilter ref="A1:W32" xr:uid="{00000000-0009-0000-0000-000004000000}">
    <filterColumn colId="1">
      <filters>
        <filter val="3049"/>
      </filters>
    </filterColumn>
    <sortState xmlns:xlrd2="http://schemas.microsoft.com/office/spreadsheetml/2017/richdata2" ref="A15:W30">
      <sortCondition ref="H1:H32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filterMode="1"/>
  <dimension ref="A1:W55"/>
  <sheetViews>
    <sheetView workbookViewId="0">
      <selection activeCell="A4" sqref="A4"/>
    </sheetView>
  </sheetViews>
  <sheetFormatPr defaultRowHeight="15" x14ac:dyDescent="0.25"/>
  <cols>
    <col min="6" max="6" width="33.42578125" bestFit="1" customWidth="1"/>
    <col min="9" max="9" width="12.42578125" bestFit="1" customWidth="1"/>
    <col min="10" max="11" width="13.28515625" style="1" bestFit="1" customWidth="1"/>
    <col min="12" max="12" width="9.28515625" style="1" bestFit="1" customWidth="1"/>
    <col min="13" max="13" width="20.28515625" style="1" bestFit="1" customWidth="1"/>
    <col min="14" max="15" width="9.28515625" style="1" bestFit="1" customWidth="1"/>
    <col min="16" max="16" width="11.5703125" style="1" bestFit="1" customWidth="1"/>
  </cols>
  <sheetData>
    <row r="1" spans="1:2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101</v>
      </c>
      <c r="I1" t="s">
        <v>100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t="s">
        <v>14</v>
      </c>
      <c r="R1" t="s">
        <v>15</v>
      </c>
      <c r="S1" t="s">
        <v>16</v>
      </c>
      <c r="T1" t="s">
        <v>17</v>
      </c>
      <c r="U1" t="s">
        <v>18</v>
      </c>
      <c r="V1" t="s">
        <v>19</v>
      </c>
      <c r="W1" t="s">
        <v>20</v>
      </c>
    </row>
    <row r="2" spans="1:23" hidden="1" x14ac:dyDescent="0.25">
      <c r="A2" t="str">
        <f t="shared" ref="A2:A25" si="0">"00730"</f>
        <v>00730</v>
      </c>
      <c r="B2">
        <v>1054</v>
      </c>
      <c r="C2" t="s">
        <v>21</v>
      </c>
      <c r="D2" t="s">
        <v>99</v>
      </c>
      <c r="E2" t="s">
        <v>23</v>
      </c>
      <c r="F2" t="s">
        <v>98</v>
      </c>
      <c r="G2" t="s">
        <v>25</v>
      </c>
      <c r="H2" t="s">
        <v>87</v>
      </c>
      <c r="I2" t="s">
        <v>86</v>
      </c>
      <c r="J2">
        <v>9316</v>
      </c>
      <c r="K2">
        <v>9316</v>
      </c>
      <c r="L2">
        <v>0</v>
      </c>
      <c r="M2">
        <v>0</v>
      </c>
      <c r="N2">
        <v>0</v>
      </c>
      <c r="O2">
        <v>0</v>
      </c>
      <c r="P2">
        <v>9316</v>
      </c>
      <c r="Q2" t="s">
        <v>26</v>
      </c>
      <c r="R2" t="s">
        <v>27</v>
      </c>
      <c r="V2">
        <v>59149</v>
      </c>
      <c r="W2" t="s">
        <v>28</v>
      </c>
    </row>
    <row r="3" spans="1:23" hidden="1" x14ac:dyDescent="0.25">
      <c r="A3" t="str">
        <f t="shared" si="0"/>
        <v>00730</v>
      </c>
      <c r="B3">
        <v>1054</v>
      </c>
      <c r="C3" t="s">
        <v>21</v>
      </c>
      <c r="D3" t="s">
        <v>99</v>
      </c>
      <c r="E3" t="s">
        <v>23</v>
      </c>
      <c r="F3" t="s">
        <v>98</v>
      </c>
      <c r="G3" t="s">
        <v>25</v>
      </c>
      <c r="H3" t="s">
        <v>85</v>
      </c>
      <c r="I3" t="s">
        <v>84</v>
      </c>
      <c r="J3">
        <v>0</v>
      </c>
      <c r="K3">
        <v>0</v>
      </c>
      <c r="L3">
        <v>0</v>
      </c>
      <c r="M3">
        <v>11225.69</v>
      </c>
      <c r="N3">
        <v>0</v>
      </c>
      <c r="O3">
        <v>0</v>
      </c>
      <c r="P3">
        <v>-11225.69</v>
      </c>
      <c r="Q3" t="s">
        <v>26</v>
      </c>
      <c r="R3" t="s">
        <v>27</v>
      </c>
      <c r="V3">
        <v>59149</v>
      </c>
      <c r="W3" t="s">
        <v>28</v>
      </c>
    </row>
    <row r="4" spans="1:23" hidden="1" x14ac:dyDescent="0.25">
      <c r="A4" t="str">
        <f t="shared" si="0"/>
        <v>00730</v>
      </c>
      <c r="B4">
        <v>2064</v>
      </c>
      <c r="C4" t="s">
        <v>21</v>
      </c>
      <c r="D4" t="s">
        <v>22</v>
      </c>
      <c r="E4" t="s">
        <v>23</v>
      </c>
      <c r="F4" t="s">
        <v>24</v>
      </c>
      <c r="G4" t="s">
        <v>31</v>
      </c>
      <c r="H4" t="s">
        <v>77</v>
      </c>
      <c r="I4" t="s">
        <v>76</v>
      </c>
      <c r="J4">
        <v>-28572</v>
      </c>
      <c r="K4">
        <v>-28572</v>
      </c>
      <c r="L4">
        <v>0</v>
      </c>
      <c r="M4">
        <v>0</v>
      </c>
      <c r="N4">
        <v>0</v>
      </c>
      <c r="O4">
        <v>0</v>
      </c>
      <c r="P4">
        <v>-28572</v>
      </c>
      <c r="Q4" t="s">
        <v>26</v>
      </c>
      <c r="R4" t="s">
        <v>27</v>
      </c>
      <c r="V4">
        <v>64356</v>
      </c>
      <c r="W4" t="s">
        <v>28</v>
      </c>
    </row>
    <row r="5" spans="1:23" hidden="1" x14ac:dyDescent="0.25">
      <c r="A5" t="str">
        <f t="shared" si="0"/>
        <v>00730</v>
      </c>
      <c r="B5">
        <v>2064</v>
      </c>
      <c r="C5" t="s">
        <v>21</v>
      </c>
      <c r="D5" t="s">
        <v>22</v>
      </c>
      <c r="E5" t="s">
        <v>23</v>
      </c>
      <c r="F5" t="s">
        <v>24</v>
      </c>
      <c r="G5" t="s">
        <v>25</v>
      </c>
      <c r="H5" t="s">
        <v>67</v>
      </c>
      <c r="I5" t="s">
        <v>66</v>
      </c>
      <c r="J5">
        <v>81012</v>
      </c>
      <c r="K5">
        <v>68512</v>
      </c>
      <c r="L5">
        <v>0</v>
      </c>
      <c r="M5">
        <v>66983.199999999997</v>
      </c>
      <c r="N5">
        <v>0</v>
      </c>
      <c r="O5">
        <v>0</v>
      </c>
      <c r="P5">
        <v>1528.8</v>
      </c>
      <c r="Q5" t="s">
        <v>26</v>
      </c>
      <c r="R5" t="s">
        <v>27</v>
      </c>
      <c r="V5">
        <v>64356</v>
      </c>
      <c r="W5" t="s">
        <v>28</v>
      </c>
    </row>
    <row r="6" spans="1:23" hidden="1" x14ac:dyDescent="0.25">
      <c r="A6" t="str">
        <f t="shared" si="0"/>
        <v>00730</v>
      </c>
      <c r="B6">
        <v>2064</v>
      </c>
      <c r="C6" t="s">
        <v>21</v>
      </c>
      <c r="D6" t="s">
        <v>22</v>
      </c>
      <c r="E6" t="s">
        <v>23</v>
      </c>
      <c r="F6" t="s">
        <v>24</v>
      </c>
      <c r="G6" t="s">
        <v>25</v>
      </c>
      <c r="H6" t="s">
        <v>83</v>
      </c>
      <c r="I6" t="s">
        <v>82</v>
      </c>
      <c r="J6">
        <v>0</v>
      </c>
      <c r="K6">
        <v>12500</v>
      </c>
      <c r="L6">
        <v>0</v>
      </c>
      <c r="M6">
        <v>0</v>
      </c>
      <c r="N6">
        <v>0</v>
      </c>
      <c r="O6">
        <v>0</v>
      </c>
      <c r="P6">
        <v>12500</v>
      </c>
      <c r="Q6" t="s">
        <v>26</v>
      </c>
      <c r="R6" t="s">
        <v>27</v>
      </c>
      <c r="V6">
        <v>64356</v>
      </c>
      <c r="W6" t="s">
        <v>28</v>
      </c>
    </row>
    <row r="7" spans="1:23" hidden="1" x14ac:dyDescent="0.25">
      <c r="A7" t="str">
        <f t="shared" si="0"/>
        <v>00730</v>
      </c>
      <c r="B7">
        <v>2064</v>
      </c>
      <c r="C7" t="s">
        <v>21</v>
      </c>
      <c r="D7" t="s">
        <v>29</v>
      </c>
      <c r="E7" t="s">
        <v>23</v>
      </c>
      <c r="F7" t="s">
        <v>30</v>
      </c>
      <c r="G7" t="s">
        <v>31</v>
      </c>
      <c r="H7" t="s">
        <v>77</v>
      </c>
      <c r="I7" t="s">
        <v>76</v>
      </c>
      <c r="J7">
        <v>-225000</v>
      </c>
      <c r="K7">
        <v>-285000</v>
      </c>
      <c r="L7">
        <v>0</v>
      </c>
      <c r="M7">
        <v>0</v>
      </c>
      <c r="N7">
        <v>0</v>
      </c>
      <c r="O7">
        <v>0</v>
      </c>
      <c r="P7">
        <v>-285000</v>
      </c>
      <c r="Q7" t="s">
        <v>26</v>
      </c>
      <c r="R7" t="s">
        <v>27</v>
      </c>
      <c r="V7">
        <v>38497</v>
      </c>
      <c r="W7" t="s">
        <v>28</v>
      </c>
    </row>
    <row r="8" spans="1:23" hidden="1" x14ac:dyDescent="0.25">
      <c r="A8" t="str">
        <f t="shared" si="0"/>
        <v>00730</v>
      </c>
      <c r="B8">
        <v>2064</v>
      </c>
      <c r="C8" t="s">
        <v>21</v>
      </c>
      <c r="D8" t="s">
        <v>29</v>
      </c>
      <c r="E8" t="s">
        <v>23</v>
      </c>
      <c r="F8" t="s">
        <v>30</v>
      </c>
      <c r="G8" t="s">
        <v>25</v>
      </c>
      <c r="H8" t="s">
        <v>91</v>
      </c>
      <c r="I8" t="s">
        <v>90</v>
      </c>
      <c r="J8">
        <v>0</v>
      </c>
      <c r="K8">
        <v>2000</v>
      </c>
      <c r="L8">
        <v>0</v>
      </c>
      <c r="M8">
        <v>1940</v>
      </c>
      <c r="N8">
        <v>0</v>
      </c>
      <c r="O8">
        <v>0</v>
      </c>
      <c r="P8">
        <v>60</v>
      </c>
      <c r="Q8" t="s">
        <v>26</v>
      </c>
      <c r="R8" t="s">
        <v>27</v>
      </c>
      <c r="V8">
        <v>38497</v>
      </c>
      <c r="W8" t="s">
        <v>28</v>
      </c>
    </row>
    <row r="9" spans="1:23" hidden="1" x14ac:dyDescent="0.25">
      <c r="A9" t="str">
        <f t="shared" si="0"/>
        <v>00730</v>
      </c>
      <c r="B9">
        <v>2064</v>
      </c>
      <c r="C9" t="s">
        <v>21</v>
      </c>
      <c r="D9" t="s">
        <v>29</v>
      </c>
      <c r="E9" t="s">
        <v>23</v>
      </c>
      <c r="F9" t="s">
        <v>30</v>
      </c>
      <c r="G9" t="s">
        <v>25</v>
      </c>
      <c r="H9" t="s">
        <v>89</v>
      </c>
      <c r="I9" t="s">
        <v>88</v>
      </c>
      <c r="J9">
        <v>12201</v>
      </c>
      <c r="K9">
        <v>78501</v>
      </c>
      <c r="L9">
        <v>0</v>
      </c>
      <c r="M9">
        <v>79488.66</v>
      </c>
      <c r="N9">
        <v>0</v>
      </c>
      <c r="O9">
        <v>0</v>
      </c>
      <c r="P9">
        <v>-987.66</v>
      </c>
      <c r="Q9" t="s">
        <v>26</v>
      </c>
      <c r="R9" t="s">
        <v>27</v>
      </c>
      <c r="V9">
        <v>38497</v>
      </c>
      <c r="W9" t="s">
        <v>28</v>
      </c>
    </row>
    <row r="10" spans="1:23" hidden="1" x14ac:dyDescent="0.25">
      <c r="A10" t="str">
        <f t="shared" si="0"/>
        <v>00730</v>
      </c>
      <c r="B10">
        <v>2064</v>
      </c>
      <c r="C10" t="s">
        <v>21</v>
      </c>
      <c r="D10" t="s">
        <v>29</v>
      </c>
      <c r="E10" t="s">
        <v>23</v>
      </c>
      <c r="F10" t="s">
        <v>30</v>
      </c>
      <c r="G10" t="s">
        <v>25</v>
      </c>
      <c r="H10" t="s">
        <v>67</v>
      </c>
      <c r="I10" t="s">
        <v>66</v>
      </c>
      <c r="J10">
        <v>393370</v>
      </c>
      <c r="K10">
        <v>102370</v>
      </c>
      <c r="L10">
        <v>0</v>
      </c>
      <c r="M10">
        <v>36638.230000000003</v>
      </c>
      <c r="N10">
        <v>35000</v>
      </c>
      <c r="O10">
        <v>0</v>
      </c>
      <c r="P10">
        <v>30731.77</v>
      </c>
      <c r="Q10" t="s">
        <v>26</v>
      </c>
      <c r="R10" t="s">
        <v>27</v>
      </c>
      <c r="V10">
        <v>38497</v>
      </c>
      <c r="W10" t="s">
        <v>28</v>
      </c>
    </row>
    <row r="11" spans="1:23" hidden="1" x14ac:dyDescent="0.25">
      <c r="A11" t="str">
        <f t="shared" si="0"/>
        <v>00730</v>
      </c>
      <c r="B11">
        <v>2064</v>
      </c>
      <c r="C11" t="s">
        <v>21</v>
      </c>
      <c r="D11" t="s">
        <v>29</v>
      </c>
      <c r="E11" t="s">
        <v>23</v>
      </c>
      <c r="F11" t="s">
        <v>30</v>
      </c>
      <c r="G11" t="s">
        <v>25</v>
      </c>
      <c r="H11" t="s">
        <v>87</v>
      </c>
      <c r="I11" t="s">
        <v>86</v>
      </c>
      <c r="J11">
        <v>8297</v>
      </c>
      <c r="K11">
        <v>318297</v>
      </c>
      <c r="L11">
        <v>0</v>
      </c>
      <c r="M11">
        <v>315180.65999999997</v>
      </c>
      <c r="N11">
        <v>0</v>
      </c>
      <c r="O11">
        <v>0</v>
      </c>
      <c r="P11">
        <v>3116.34</v>
      </c>
      <c r="Q11" t="s">
        <v>26</v>
      </c>
      <c r="R11" t="s">
        <v>27</v>
      </c>
      <c r="V11">
        <v>38497</v>
      </c>
      <c r="W11" t="s">
        <v>28</v>
      </c>
    </row>
    <row r="12" spans="1:23" hidden="1" x14ac:dyDescent="0.25">
      <c r="A12" t="str">
        <f t="shared" si="0"/>
        <v>00730</v>
      </c>
      <c r="B12">
        <v>2064</v>
      </c>
      <c r="C12" t="s">
        <v>21</v>
      </c>
      <c r="D12" t="s">
        <v>29</v>
      </c>
      <c r="E12" t="s">
        <v>23</v>
      </c>
      <c r="F12" t="s">
        <v>30</v>
      </c>
      <c r="G12" t="s">
        <v>25</v>
      </c>
      <c r="H12" t="s">
        <v>97</v>
      </c>
      <c r="I12" t="s">
        <v>96</v>
      </c>
      <c r="J12">
        <v>45780</v>
      </c>
      <c r="K12">
        <v>24080</v>
      </c>
      <c r="L12">
        <v>0</v>
      </c>
      <c r="M12">
        <v>16098.73</v>
      </c>
      <c r="N12">
        <v>0</v>
      </c>
      <c r="O12">
        <v>0</v>
      </c>
      <c r="P12">
        <v>7981.27</v>
      </c>
      <c r="Q12" t="s">
        <v>26</v>
      </c>
      <c r="R12" t="s">
        <v>27</v>
      </c>
      <c r="V12">
        <v>38497</v>
      </c>
      <c r="W12" t="s">
        <v>28</v>
      </c>
    </row>
    <row r="13" spans="1:23" hidden="1" x14ac:dyDescent="0.25">
      <c r="A13" t="str">
        <f t="shared" si="0"/>
        <v>00730</v>
      </c>
      <c r="B13">
        <v>2064</v>
      </c>
      <c r="C13" t="s">
        <v>21</v>
      </c>
      <c r="D13" t="s">
        <v>29</v>
      </c>
      <c r="E13" t="s">
        <v>23</v>
      </c>
      <c r="F13" t="s">
        <v>30</v>
      </c>
      <c r="G13" t="s">
        <v>25</v>
      </c>
      <c r="H13" t="s">
        <v>85</v>
      </c>
      <c r="I13" t="s">
        <v>84</v>
      </c>
      <c r="J13">
        <v>20000</v>
      </c>
      <c r="K13">
        <v>8000</v>
      </c>
      <c r="L13">
        <v>0</v>
      </c>
      <c r="M13">
        <v>0</v>
      </c>
      <c r="N13">
        <v>0</v>
      </c>
      <c r="O13">
        <v>0</v>
      </c>
      <c r="P13">
        <v>8000</v>
      </c>
      <c r="Q13" t="s">
        <v>26</v>
      </c>
      <c r="R13" t="s">
        <v>27</v>
      </c>
      <c r="V13">
        <v>38497</v>
      </c>
      <c r="W13" t="s">
        <v>28</v>
      </c>
    </row>
    <row r="14" spans="1:23" hidden="1" x14ac:dyDescent="0.25">
      <c r="A14" t="str">
        <f t="shared" si="0"/>
        <v>00730</v>
      </c>
      <c r="B14">
        <v>2080</v>
      </c>
      <c r="C14" t="s">
        <v>21</v>
      </c>
      <c r="D14" t="s">
        <v>32</v>
      </c>
      <c r="E14" t="s">
        <v>23</v>
      </c>
      <c r="F14" t="s">
        <v>33</v>
      </c>
      <c r="G14" t="s">
        <v>31</v>
      </c>
      <c r="H14" t="s">
        <v>77</v>
      </c>
      <c r="I14" t="s">
        <v>76</v>
      </c>
      <c r="J14">
        <v>-155000</v>
      </c>
      <c r="K14">
        <v>-155000</v>
      </c>
      <c r="L14">
        <v>0</v>
      </c>
      <c r="M14">
        <v>0</v>
      </c>
      <c r="N14">
        <v>0</v>
      </c>
      <c r="O14">
        <v>0</v>
      </c>
      <c r="P14">
        <v>-155000</v>
      </c>
      <c r="Q14" t="s">
        <v>26</v>
      </c>
      <c r="R14" t="s">
        <v>27</v>
      </c>
      <c r="V14">
        <v>14009</v>
      </c>
      <c r="W14" t="s">
        <v>28</v>
      </c>
    </row>
    <row r="15" spans="1:23" hidden="1" x14ac:dyDescent="0.25">
      <c r="A15" t="str">
        <f t="shared" si="0"/>
        <v>00730</v>
      </c>
      <c r="B15">
        <v>2080</v>
      </c>
      <c r="C15" t="s">
        <v>21</v>
      </c>
      <c r="D15" t="s">
        <v>32</v>
      </c>
      <c r="E15" t="s">
        <v>23</v>
      </c>
      <c r="F15" t="s">
        <v>33</v>
      </c>
      <c r="G15" t="s">
        <v>25</v>
      </c>
      <c r="H15" t="s">
        <v>67</v>
      </c>
      <c r="I15" t="s">
        <v>66</v>
      </c>
      <c r="J15">
        <v>152000</v>
      </c>
      <c r="K15">
        <v>152000</v>
      </c>
      <c r="L15">
        <v>0</v>
      </c>
      <c r="M15">
        <v>0</v>
      </c>
      <c r="N15">
        <v>0</v>
      </c>
      <c r="O15">
        <v>0</v>
      </c>
      <c r="P15">
        <v>152000</v>
      </c>
      <c r="Q15" t="s">
        <v>26</v>
      </c>
      <c r="R15" t="s">
        <v>27</v>
      </c>
      <c r="V15">
        <v>14009</v>
      </c>
      <c r="W15" t="s">
        <v>28</v>
      </c>
    </row>
    <row r="16" spans="1:23" hidden="1" x14ac:dyDescent="0.25">
      <c r="A16" t="str">
        <f t="shared" si="0"/>
        <v>00730</v>
      </c>
      <c r="B16">
        <v>2080</v>
      </c>
      <c r="C16" t="s">
        <v>21</v>
      </c>
      <c r="D16" t="s">
        <v>32</v>
      </c>
      <c r="E16" t="s">
        <v>23</v>
      </c>
      <c r="F16" t="s">
        <v>33</v>
      </c>
      <c r="G16" t="s">
        <v>25</v>
      </c>
      <c r="H16" t="s">
        <v>83</v>
      </c>
      <c r="I16" t="s">
        <v>82</v>
      </c>
      <c r="J16">
        <v>3000</v>
      </c>
      <c r="K16">
        <v>3000</v>
      </c>
      <c r="L16">
        <v>0</v>
      </c>
      <c r="M16">
        <v>800</v>
      </c>
      <c r="N16">
        <v>0</v>
      </c>
      <c r="O16">
        <v>0</v>
      </c>
      <c r="P16">
        <v>2200</v>
      </c>
      <c r="Q16" t="s">
        <v>26</v>
      </c>
      <c r="R16" t="s">
        <v>27</v>
      </c>
      <c r="V16">
        <v>14009</v>
      </c>
      <c r="W16" t="s">
        <v>28</v>
      </c>
    </row>
    <row r="17" spans="1:23" hidden="1" x14ac:dyDescent="0.25">
      <c r="A17" t="str">
        <f t="shared" si="0"/>
        <v>00730</v>
      </c>
      <c r="B17">
        <v>2080</v>
      </c>
      <c r="C17" t="s">
        <v>21</v>
      </c>
      <c r="D17" t="s">
        <v>34</v>
      </c>
      <c r="E17" t="s">
        <v>23</v>
      </c>
      <c r="F17" t="s">
        <v>35</v>
      </c>
      <c r="G17" t="s">
        <v>25</v>
      </c>
      <c r="H17" t="s">
        <v>89</v>
      </c>
      <c r="I17" t="s">
        <v>88</v>
      </c>
      <c r="J17">
        <v>0</v>
      </c>
      <c r="K17">
        <v>0</v>
      </c>
      <c r="L17">
        <v>0</v>
      </c>
      <c r="M17">
        <v>1026.75</v>
      </c>
      <c r="N17">
        <v>0</v>
      </c>
      <c r="O17">
        <v>0</v>
      </c>
      <c r="P17">
        <v>-1026.75</v>
      </c>
      <c r="Q17" t="s">
        <v>26</v>
      </c>
      <c r="R17" t="s">
        <v>27</v>
      </c>
      <c r="V17">
        <v>32350</v>
      </c>
      <c r="W17" t="s">
        <v>28</v>
      </c>
    </row>
    <row r="18" spans="1:23" hidden="1" x14ac:dyDescent="0.25">
      <c r="A18" t="str">
        <f t="shared" si="0"/>
        <v>00730</v>
      </c>
      <c r="B18">
        <v>2080</v>
      </c>
      <c r="C18" t="s">
        <v>21</v>
      </c>
      <c r="D18" t="s">
        <v>34</v>
      </c>
      <c r="E18" t="s">
        <v>23</v>
      </c>
      <c r="F18" t="s">
        <v>35</v>
      </c>
      <c r="G18" t="s">
        <v>25</v>
      </c>
      <c r="H18" t="s">
        <v>95</v>
      </c>
      <c r="I18" t="s">
        <v>94</v>
      </c>
      <c r="J18">
        <v>0</v>
      </c>
      <c r="K18">
        <v>0</v>
      </c>
      <c r="L18">
        <v>0</v>
      </c>
      <c r="M18">
        <v>15463.48</v>
      </c>
      <c r="N18">
        <v>0</v>
      </c>
      <c r="O18">
        <v>0</v>
      </c>
      <c r="P18">
        <v>-15463.48</v>
      </c>
      <c r="Q18" t="s">
        <v>26</v>
      </c>
      <c r="R18" t="s">
        <v>27</v>
      </c>
      <c r="V18">
        <v>32350</v>
      </c>
      <c r="W18" t="s">
        <v>28</v>
      </c>
    </row>
    <row r="19" spans="1:23" hidden="1" x14ac:dyDescent="0.25">
      <c r="A19" t="str">
        <f t="shared" si="0"/>
        <v>00730</v>
      </c>
      <c r="B19">
        <v>2091</v>
      </c>
      <c r="C19" t="s">
        <v>21</v>
      </c>
      <c r="D19" t="s">
        <v>93</v>
      </c>
      <c r="E19" t="s">
        <v>23</v>
      </c>
      <c r="F19" t="s">
        <v>92</v>
      </c>
      <c r="G19" t="s">
        <v>25</v>
      </c>
      <c r="H19" t="s">
        <v>67</v>
      </c>
      <c r="I19" t="s">
        <v>66</v>
      </c>
      <c r="J19">
        <v>0</v>
      </c>
      <c r="K19">
        <v>4670.09</v>
      </c>
      <c r="L19">
        <v>0</v>
      </c>
      <c r="M19">
        <v>0</v>
      </c>
      <c r="N19">
        <v>0</v>
      </c>
      <c r="O19">
        <v>0</v>
      </c>
      <c r="P19">
        <v>4670.09</v>
      </c>
      <c r="Q19" t="s">
        <v>26</v>
      </c>
      <c r="R19" t="s">
        <v>27</v>
      </c>
      <c r="V19">
        <v>60765</v>
      </c>
      <c r="W19" t="s">
        <v>28</v>
      </c>
    </row>
    <row r="20" spans="1:23" x14ac:dyDescent="0.25">
      <c r="A20" t="str">
        <f t="shared" si="0"/>
        <v>00730</v>
      </c>
      <c r="B20">
        <v>3049</v>
      </c>
      <c r="C20" t="s">
        <v>21</v>
      </c>
      <c r="D20" t="s">
        <v>40</v>
      </c>
      <c r="E20" t="s">
        <v>23</v>
      </c>
      <c r="F20" t="s">
        <v>30</v>
      </c>
      <c r="G20" t="s">
        <v>25</v>
      </c>
      <c r="H20" t="s">
        <v>91</v>
      </c>
      <c r="I20" t="s">
        <v>90</v>
      </c>
      <c r="J20" s="1">
        <v>7440</v>
      </c>
      <c r="K20" s="1">
        <v>7440</v>
      </c>
      <c r="L20" s="1">
        <v>0</v>
      </c>
      <c r="M20" s="1">
        <v>5340</v>
      </c>
      <c r="N20" s="1">
        <v>0</v>
      </c>
      <c r="O20" s="1">
        <v>0</v>
      </c>
      <c r="P20" s="1">
        <v>2100</v>
      </c>
      <c r="Q20" t="s">
        <v>26</v>
      </c>
      <c r="R20" t="s">
        <v>27</v>
      </c>
      <c r="V20">
        <v>40377</v>
      </c>
      <c r="W20" t="s">
        <v>28</v>
      </c>
    </row>
    <row r="21" spans="1:23" x14ac:dyDescent="0.25">
      <c r="A21" t="str">
        <f t="shared" si="0"/>
        <v>00730</v>
      </c>
      <c r="B21">
        <v>3049</v>
      </c>
      <c r="C21" t="s">
        <v>21</v>
      </c>
      <c r="D21" t="s">
        <v>40</v>
      </c>
      <c r="E21" t="s">
        <v>23</v>
      </c>
      <c r="F21" t="s">
        <v>30</v>
      </c>
      <c r="G21" t="s">
        <v>25</v>
      </c>
      <c r="H21" t="s">
        <v>89</v>
      </c>
      <c r="I21" t="s">
        <v>88</v>
      </c>
      <c r="J21" s="1">
        <v>227705</v>
      </c>
      <c r="K21" s="1">
        <v>231763</v>
      </c>
      <c r="L21" s="1">
        <v>0</v>
      </c>
      <c r="M21" s="1">
        <v>157945.78</v>
      </c>
      <c r="N21" s="1">
        <v>0</v>
      </c>
      <c r="O21" s="1">
        <v>0</v>
      </c>
      <c r="P21" s="1">
        <v>73817.22</v>
      </c>
      <c r="Q21" t="s">
        <v>26</v>
      </c>
      <c r="R21" t="s">
        <v>27</v>
      </c>
      <c r="V21">
        <v>40377</v>
      </c>
      <c r="W21" t="s">
        <v>28</v>
      </c>
    </row>
    <row r="22" spans="1:23" x14ac:dyDescent="0.25">
      <c r="A22" t="str">
        <f t="shared" si="0"/>
        <v>00730</v>
      </c>
      <c r="B22">
        <v>3049</v>
      </c>
      <c r="C22" t="s">
        <v>21</v>
      </c>
      <c r="D22" t="s">
        <v>41</v>
      </c>
      <c r="E22" t="s">
        <v>23</v>
      </c>
      <c r="F22" t="s">
        <v>42</v>
      </c>
      <c r="G22" t="s">
        <v>25</v>
      </c>
      <c r="H22" t="s">
        <v>89</v>
      </c>
      <c r="I22" t="s">
        <v>88</v>
      </c>
      <c r="J22" s="1">
        <v>14</v>
      </c>
      <c r="K22" s="1">
        <v>14</v>
      </c>
      <c r="L22" s="1">
        <v>0</v>
      </c>
      <c r="M22" s="1">
        <v>0</v>
      </c>
      <c r="N22" s="1">
        <v>0</v>
      </c>
      <c r="O22" s="1">
        <v>0</v>
      </c>
      <c r="P22" s="1">
        <v>14</v>
      </c>
      <c r="Q22" t="s">
        <v>26</v>
      </c>
      <c r="R22" t="s">
        <v>27</v>
      </c>
      <c r="V22">
        <v>40378</v>
      </c>
      <c r="W22" t="s">
        <v>28</v>
      </c>
    </row>
    <row r="23" spans="1:23" x14ac:dyDescent="0.25">
      <c r="A23" t="str">
        <f t="shared" si="0"/>
        <v>00730</v>
      </c>
      <c r="B23">
        <v>3049</v>
      </c>
      <c r="C23" t="s">
        <v>21</v>
      </c>
      <c r="D23" t="s">
        <v>40</v>
      </c>
      <c r="E23" t="s">
        <v>23</v>
      </c>
      <c r="F23" t="s">
        <v>30</v>
      </c>
      <c r="G23" t="s">
        <v>25</v>
      </c>
      <c r="H23" t="s">
        <v>87</v>
      </c>
      <c r="I23" t="s">
        <v>86</v>
      </c>
      <c r="J23" s="1">
        <v>1004584</v>
      </c>
      <c r="K23" s="1">
        <v>1000084</v>
      </c>
      <c r="L23" s="1">
        <v>0</v>
      </c>
      <c r="M23" s="1">
        <v>652656.17000000004</v>
      </c>
      <c r="N23" s="1">
        <v>0</v>
      </c>
      <c r="O23" s="1">
        <v>0</v>
      </c>
      <c r="P23" s="1">
        <v>347427.83</v>
      </c>
      <c r="Q23" t="s">
        <v>26</v>
      </c>
      <c r="R23" t="s">
        <v>27</v>
      </c>
      <c r="V23">
        <v>40377</v>
      </c>
      <c r="W23" t="s">
        <v>28</v>
      </c>
    </row>
    <row r="24" spans="1:23" x14ac:dyDescent="0.25">
      <c r="A24" t="str">
        <f t="shared" si="0"/>
        <v>00730</v>
      </c>
      <c r="B24">
        <v>3049</v>
      </c>
      <c r="C24" t="s">
        <v>21</v>
      </c>
      <c r="D24" t="s">
        <v>40</v>
      </c>
      <c r="E24" t="s">
        <v>23</v>
      </c>
      <c r="F24" t="s">
        <v>30</v>
      </c>
      <c r="G24" t="s">
        <v>25</v>
      </c>
      <c r="H24" t="s">
        <v>85</v>
      </c>
      <c r="I24" t="s">
        <v>84</v>
      </c>
      <c r="J24" s="1">
        <v>0</v>
      </c>
      <c r="K24" s="1">
        <v>4500</v>
      </c>
      <c r="L24" s="1">
        <v>0</v>
      </c>
      <c r="M24" s="1">
        <v>2958.74</v>
      </c>
      <c r="N24" s="1">
        <v>0</v>
      </c>
      <c r="O24" s="1">
        <v>0</v>
      </c>
      <c r="P24" s="1">
        <v>1541.26</v>
      </c>
      <c r="Q24" t="s">
        <v>26</v>
      </c>
      <c r="R24" t="s">
        <v>27</v>
      </c>
      <c r="V24">
        <v>40377</v>
      </c>
      <c r="W24" t="s">
        <v>28</v>
      </c>
    </row>
    <row r="25" spans="1:23" x14ac:dyDescent="0.25">
      <c r="A25" t="str">
        <f t="shared" si="0"/>
        <v>00730</v>
      </c>
      <c r="B25">
        <v>3049</v>
      </c>
      <c r="C25" t="s">
        <v>21</v>
      </c>
      <c r="D25" t="s">
        <v>41</v>
      </c>
      <c r="E25" t="s">
        <v>23</v>
      </c>
      <c r="F25" t="s">
        <v>42</v>
      </c>
      <c r="G25" t="s">
        <v>25</v>
      </c>
      <c r="H25" t="s">
        <v>85</v>
      </c>
      <c r="I25" t="s">
        <v>84</v>
      </c>
      <c r="J25" s="1">
        <v>1350</v>
      </c>
      <c r="K25" s="1">
        <v>1350</v>
      </c>
      <c r="L25" s="1">
        <v>0</v>
      </c>
      <c r="M25" s="1">
        <v>0</v>
      </c>
      <c r="N25" s="1">
        <v>0</v>
      </c>
      <c r="O25" s="1">
        <v>0</v>
      </c>
      <c r="P25" s="1">
        <v>1350</v>
      </c>
      <c r="Q25" t="s">
        <v>26</v>
      </c>
      <c r="R25" t="s">
        <v>27</v>
      </c>
      <c r="V25">
        <v>40378</v>
      </c>
      <c r="W25" t="s">
        <v>28</v>
      </c>
    </row>
    <row r="26" spans="1:23" x14ac:dyDescent="0.25">
      <c r="J26" s="14">
        <f>SUBTOTAL(9, J20:J25)</f>
        <v>1241093</v>
      </c>
      <c r="K26" s="14">
        <f>SUBTOTAL(9, K20:K25)</f>
        <v>1245151</v>
      </c>
      <c r="M26" s="14">
        <f>SUBTOTAL(9, M20:M25)</f>
        <v>818900.69000000006</v>
      </c>
    </row>
    <row r="29" spans="1:23" x14ac:dyDescent="0.25">
      <c r="A29" t="str">
        <f>"00730"</f>
        <v>00730</v>
      </c>
      <c r="B29">
        <v>3049</v>
      </c>
      <c r="C29" t="s">
        <v>21</v>
      </c>
      <c r="D29" t="s">
        <v>41</v>
      </c>
      <c r="E29" t="s">
        <v>23</v>
      </c>
      <c r="F29" t="s">
        <v>42</v>
      </c>
      <c r="G29" t="s">
        <v>25</v>
      </c>
      <c r="H29" t="s">
        <v>67</v>
      </c>
      <c r="I29" t="s">
        <v>66</v>
      </c>
      <c r="J29" s="1">
        <v>7598</v>
      </c>
      <c r="K29" s="1">
        <v>7836</v>
      </c>
      <c r="L29" s="1">
        <v>0</v>
      </c>
      <c r="M29" s="1">
        <v>5900.96</v>
      </c>
      <c r="N29" s="1">
        <v>0</v>
      </c>
      <c r="O29" s="1">
        <v>0</v>
      </c>
      <c r="P29" s="1">
        <v>1935.04</v>
      </c>
      <c r="Q29" t="s">
        <v>26</v>
      </c>
      <c r="R29" t="s">
        <v>27</v>
      </c>
      <c r="V29">
        <v>40378</v>
      </c>
      <c r="W29" t="s">
        <v>28</v>
      </c>
    </row>
    <row r="30" spans="1:23" x14ac:dyDescent="0.25">
      <c r="A30" t="str">
        <f>"00730"</f>
        <v>00730</v>
      </c>
      <c r="B30">
        <v>3049</v>
      </c>
      <c r="C30" t="s">
        <v>21</v>
      </c>
      <c r="D30" t="s">
        <v>40</v>
      </c>
      <c r="E30" t="s">
        <v>23</v>
      </c>
      <c r="F30" t="s">
        <v>30</v>
      </c>
      <c r="G30" t="s">
        <v>25</v>
      </c>
      <c r="H30" t="s">
        <v>67</v>
      </c>
      <c r="I30" t="s">
        <v>66</v>
      </c>
      <c r="J30" s="1">
        <v>61899</v>
      </c>
      <c r="K30" s="1">
        <v>62380</v>
      </c>
      <c r="L30" s="1">
        <v>310.14</v>
      </c>
      <c r="M30" s="1">
        <v>57744.69</v>
      </c>
      <c r="N30" s="1">
        <v>0</v>
      </c>
      <c r="O30" s="1">
        <v>0</v>
      </c>
      <c r="P30" s="1">
        <v>4635.3100000000004</v>
      </c>
      <c r="Q30" t="s">
        <v>26</v>
      </c>
      <c r="R30" t="s">
        <v>27</v>
      </c>
      <c r="V30">
        <v>40377</v>
      </c>
      <c r="W30" t="s">
        <v>28</v>
      </c>
    </row>
    <row r="31" spans="1:23" x14ac:dyDescent="0.25">
      <c r="J31" s="14">
        <f>SUBTOTAL(9,J29:J30)</f>
        <v>69497</v>
      </c>
      <c r="K31" s="14">
        <f>SUBTOTAL(9,K29:K30)</f>
        <v>70216</v>
      </c>
      <c r="M31" s="14">
        <f>SUBTOTAL(9,M29:M30)</f>
        <v>63645.65</v>
      </c>
    </row>
    <row r="34" spans="1:23" x14ac:dyDescent="0.25">
      <c r="A34" t="str">
        <f>"00730"</f>
        <v>00730</v>
      </c>
      <c r="B34">
        <v>3049</v>
      </c>
      <c r="C34" t="s">
        <v>21</v>
      </c>
      <c r="D34" t="s">
        <v>40</v>
      </c>
      <c r="E34" t="s">
        <v>23</v>
      </c>
      <c r="F34" t="s">
        <v>30</v>
      </c>
      <c r="G34" t="s">
        <v>25</v>
      </c>
      <c r="H34" t="s">
        <v>83</v>
      </c>
      <c r="I34" t="s">
        <v>82</v>
      </c>
      <c r="J34" s="1">
        <v>40000</v>
      </c>
      <c r="K34" s="1">
        <v>109100</v>
      </c>
      <c r="L34" s="1">
        <v>39.25</v>
      </c>
      <c r="M34" s="1">
        <v>103465.39</v>
      </c>
      <c r="N34" s="1">
        <v>0</v>
      </c>
      <c r="O34" s="1">
        <v>79.03</v>
      </c>
      <c r="P34" s="1">
        <v>5555.58</v>
      </c>
      <c r="Q34" t="s">
        <v>26</v>
      </c>
      <c r="R34" t="s">
        <v>27</v>
      </c>
      <c r="V34">
        <v>40377</v>
      </c>
      <c r="W34" t="s">
        <v>28</v>
      </c>
    </row>
    <row r="36" spans="1:23" x14ac:dyDescent="0.25">
      <c r="A36" t="str">
        <f t="shared" ref="A36:A46" si="1">"00730"</f>
        <v>00730</v>
      </c>
      <c r="B36">
        <v>3049</v>
      </c>
      <c r="C36" t="s">
        <v>21</v>
      </c>
      <c r="D36" t="s">
        <v>40</v>
      </c>
      <c r="E36" t="s">
        <v>23</v>
      </c>
      <c r="F36" t="s">
        <v>30</v>
      </c>
      <c r="G36" t="s">
        <v>25</v>
      </c>
      <c r="H36" t="s">
        <v>81</v>
      </c>
      <c r="I36" t="s">
        <v>80</v>
      </c>
      <c r="J36" s="1">
        <v>80498</v>
      </c>
      <c r="K36" s="1">
        <v>56437</v>
      </c>
      <c r="L36" s="1">
        <v>0</v>
      </c>
      <c r="M36" s="1">
        <v>58785.68</v>
      </c>
      <c r="N36" s="1">
        <v>0</v>
      </c>
      <c r="O36" s="1">
        <v>0</v>
      </c>
      <c r="P36" s="1">
        <v>-2348.6799999999998</v>
      </c>
      <c r="Q36" t="s">
        <v>26</v>
      </c>
      <c r="R36" t="s">
        <v>27</v>
      </c>
      <c r="V36">
        <v>40377</v>
      </c>
      <c r="W36" t="s">
        <v>28</v>
      </c>
    </row>
    <row r="37" spans="1:23" x14ac:dyDescent="0.25">
      <c r="A37" t="str">
        <f t="shared" si="1"/>
        <v>00730</v>
      </c>
      <c r="B37">
        <v>3049</v>
      </c>
      <c r="C37" t="s">
        <v>21</v>
      </c>
      <c r="D37" t="s">
        <v>41</v>
      </c>
      <c r="E37" t="s">
        <v>23</v>
      </c>
      <c r="F37" t="s">
        <v>42</v>
      </c>
      <c r="G37" t="s">
        <v>25</v>
      </c>
      <c r="H37" t="s">
        <v>81</v>
      </c>
      <c r="I37" t="s">
        <v>80</v>
      </c>
      <c r="J37" s="1">
        <v>538</v>
      </c>
      <c r="K37" s="1">
        <v>538</v>
      </c>
      <c r="L37" s="1">
        <v>0</v>
      </c>
      <c r="M37" s="1">
        <v>354.99</v>
      </c>
      <c r="N37" s="1">
        <v>0</v>
      </c>
      <c r="O37" s="1">
        <v>0</v>
      </c>
      <c r="P37" s="1">
        <v>183.01</v>
      </c>
      <c r="Q37" t="s">
        <v>26</v>
      </c>
      <c r="R37" t="s">
        <v>27</v>
      </c>
      <c r="V37">
        <v>40378</v>
      </c>
      <c r="W37" t="s">
        <v>28</v>
      </c>
    </row>
    <row r="38" spans="1:23" hidden="1" x14ac:dyDescent="0.25">
      <c r="A38" t="str">
        <f t="shared" si="1"/>
        <v>00730</v>
      </c>
      <c r="B38">
        <v>4041</v>
      </c>
      <c r="C38" t="s">
        <v>21</v>
      </c>
      <c r="D38" t="s">
        <v>79</v>
      </c>
      <c r="E38" t="s">
        <v>23</v>
      </c>
      <c r="F38" t="s">
        <v>78</v>
      </c>
      <c r="G38" t="s">
        <v>31</v>
      </c>
      <c r="H38" t="s">
        <v>69</v>
      </c>
      <c r="I38" t="s">
        <v>68</v>
      </c>
      <c r="J38">
        <v>0</v>
      </c>
      <c r="K38">
        <v>0</v>
      </c>
      <c r="L38">
        <v>0</v>
      </c>
      <c r="M38">
        <v>-100</v>
      </c>
      <c r="N38">
        <v>0</v>
      </c>
      <c r="O38">
        <v>0</v>
      </c>
      <c r="P38">
        <v>100</v>
      </c>
      <c r="Q38" t="s">
        <v>26</v>
      </c>
      <c r="R38" t="s">
        <v>27</v>
      </c>
      <c r="V38">
        <v>54265</v>
      </c>
      <c r="W38" t="s">
        <v>28</v>
      </c>
    </row>
    <row r="39" spans="1:23" hidden="1" x14ac:dyDescent="0.25">
      <c r="A39" t="str">
        <f t="shared" si="1"/>
        <v>00730</v>
      </c>
      <c r="B39">
        <v>4041</v>
      </c>
      <c r="C39" t="s">
        <v>21</v>
      </c>
      <c r="D39" t="s">
        <v>75</v>
      </c>
      <c r="E39" t="s">
        <v>23</v>
      </c>
      <c r="F39" t="s">
        <v>74</v>
      </c>
      <c r="G39" t="s">
        <v>31</v>
      </c>
      <c r="H39" t="s">
        <v>77</v>
      </c>
      <c r="I39" t="s">
        <v>76</v>
      </c>
      <c r="J39">
        <v>-1000</v>
      </c>
      <c r="K39">
        <v>-1000</v>
      </c>
      <c r="L39">
        <v>0</v>
      </c>
      <c r="M39">
        <v>0</v>
      </c>
      <c r="N39">
        <v>0</v>
      </c>
      <c r="O39">
        <v>0</v>
      </c>
      <c r="P39">
        <v>-1000</v>
      </c>
      <c r="Q39" t="s">
        <v>26</v>
      </c>
      <c r="R39" t="s">
        <v>27</v>
      </c>
      <c r="V39">
        <v>54427</v>
      </c>
      <c r="W39" t="s">
        <v>28</v>
      </c>
    </row>
    <row r="40" spans="1:23" hidden="1" x14ac:dyDescent="0.25">
      <c r="A40" t="str">
        <f t="shared" si="1"/>
        <v>00730</v>
      </c>
      <c r="B40">
        <v>4041</v>
      </c>
      <c r="C40" t="s">
        <v>21</v>
      </c>
      <c r="D40" t="s">
        <v>75</v>
      </c>
      <c r="E40" t="s">
        <v>23</v>
      </c>
      <c r="F40" t="s">
        <v>74</v>
      </c>
      <c r="G40" t="s">
        <v>25</v>
      </c>
      <c r="H40" t="s">
        <v>67</v>
      </c>
      <c r="I40" t="s">
        <v>66</v>
      </c>
      <c r="J40">
        <v>1000</v>
      </c>
      <c r="K40">
        <v>1000</v>
      </c>
      <c r="L40">
        <v>0</v>
      </c>
      <c r="M40">
        <v>0</v>
      </c>
      <c r="N40">
        <v>0</v>
      </c>
      <c r="O40">
        <v>0</v>
      </c>
      <c r="P40">
        <v>1000</v>
      </c>
      <c r="Q40" t="s">
        <v>26</v>
      </c>
      <c r="R40" t="s">
        <v>27</v>
      </c>
      <c r="V40">
        <v>54427</v>
      </c>
      <c r="W40" t="s">
        <v>28</v>
      </c>
    </row>
    <row r="41" spans="1:23" hidden="1" x14ac:dyDescent="0.25">
      <c r="A41" t="str">
        <f t="shared" si="1"/>
        <v>00730</v>
      </c>
      <c r="B41">
        <v>4041</v>
      </c>
      <c r="C41" t="s">
        <v>21</v>
      </c>
      <c r="D41" t="s">
        <v>73</v>
      </c>
      <c r="E41" t="s">
        <v>23</v>
      </c>
      <c r="F41" t="s">
        <v>72</v>
      </c>
      <c r="G41" t="s">
        <v>31</v>
      </c>
      <c r="H41" t="s">
        <v>69</v>
      </c>
      <c r="I41" t="s">
        <v>68</v>
      </c>
      <c r="J41">
        <v>-150000</v>
      </c>
      <c r="K41">
        <v>-150000</v>
      </c>
      <c r="L41">
        <v>0</v>
      </c>
      <c r="M41">
        <v>-140</v>
      </c>
      <c r="N41">
        <v>0</v>
      </c>
      <c r="O41">
        <v>0</v>
      </c>
      <c r="P41">
        <v>-149860</v>
      </c>
      <c r="Q41" t="s">
        <v>26</v>
      </c>
      <c r="R41" t="s">
        <v>27</v>
      </c>
      <c r="V41">
        <v>61440</v>
      </c>
      <c r="W41" t="s">
        <v>28</v>
      </c>
    </row>
    <row r="42" spans="1:23" hidden="1" x14ac:dyDescent="0.25">
      <c r="A42" t="str">
        <f t="shared" si="1"/>
        <v>00730</v>
      </c>
      <c r="B42">
        <v>4041</v>
      </c>
      <c r="C42" t="s">
        <v>21</v>
      </c>
      <c r="D42" t="s">
        <v>73</v>
      </c>
      <c r="E42" t="s">
        <v>23</v>
      </c>
      <c r="F42" t="s">
        <v>72</v>
      </c>
      <c r="G42" t="s">
        <v>25</v>
      </c>
      <c r="H42" t="s">
        <v>71</v>
      </c>
      <c r="I42" t="s">
        <v>70</v>
      </c>
      <c r="J42">
        <v>150000</v>
      </c>
      <c r="K42">
        <v>150000</v>
      </c>
      <c r="L42">
        <v>0</v>
      </c>
      <c r="M42">
        <v>0</v>
      </c>
      <c r="N42">
        <v>0</v>
      </c>
      <c r="O42">
        <v>0</v>
      </c>
      <c r="P42">
        <v>150000</v>
      </c>
      <c r="Q42" t="s">
        <v>26</v>
      </c>
      <c r="R42" t="s">
        <v>27</v>
      </c>
      <c r="V42">
        <v>61440</v>
      </c>
      <c r="W42" t="s">
        <v>28</v>
      </c>
    </row>
    <row r="43" spans="1:23" hidden="1" x14ac:dyDescent="0.25">
      <c r="A43" t="str">
        <f t="shared" si="1"/>
        <v>00730</v>
      </c>
      <c r="B43">
        <v>4041</v>
      </c>
      <c r="C43" t="s">
        <v>21</v>
      </c>
      <c r="D43" t="s">
        <v>45</v>
      </c>
      <c r="E43" t="s">
        <v>23</v>
      </c>
      <c r="F43" t="s">
        <v>46</v>
      </c>
      <c r="G43" t="s">
        <v>31</v>
      </c>
      <c r="H43" t="s">
        <v>69</v>
      </c>
      <c r="I43" t="s">
        <v>68</v>
      </c>
      <c r="J43">
        <v>-7500</v>
      </c>
      <c r="K43">
        <v>-7500</v>
      </c>
      <c r="L43">
        <v>0</v>
      </c>
      <c r="M43">
        <v>0</v>
      </c>
      <c r="N43">
        <v>0</v>
      </c>
      <c r="O43">
        <v>0</v>
      </c>
      <c r="P43">
        <v>-7500</v>
      </c>
      <c r="Q43" t="s">
        <v>26</v>
      </c>
      <c r="R43" t="s">
        <v>27</v>
      </c>
      <c r="V43">
        <v>17096</v>
      </c>
      <c r="W43" t="s">
        <v>28</v>
      </c>
    </row>
    <row r="44" spans="1:23" hidden="1" x14ac:dyDescent="0.25">
      <c r="A44" t="str">
        <f t="shared" si="1"/>
        <v>00730</v>
      </c>
      <c r="B44">
        <v>4041</v>
      </c>
      <c r="C44" t="s">
        <v>21</v>
      </c>
      <c r="D44" t="s">
        <v>45</v>
      </c>
      <c r="E44" t="s">
        <v>23</v>
      </c>
      <c r="F44" t="s">
        <v>46</v>
      </c>
      <c r="G44" t="s">
        <v>25</v>
      </c>
      <c r="H44" t="s">
        <v>71</v>
      </c>
      <c r="I44" t="s">
        <v>70</v>
      </c>
      <c r="J44">
        <v>7500</v>
      </c>
      <c r="K44">
        <v>7500</v>
      </c>
      <c r="L44">
        <v>0</v>
      </c>
      <c r="M44">
        <v>0</v>
      </c>
      <c r="N44">
        <v>0</v>
      </c>
      <c r="O44">
        <v>0</v>
      </c>
      <c r="P44">
        <v>7500</v>
      </c>
      <c r="Q44" t="s">
        <v>26</v>
      </c>
      <c r="R44" t="s">
        <v>27</v>
      </c>
      <c r="V44">
        <v>17096</v>
      </c>
      <c r="W44" t="s">
        <v>28</v>
      </c>
    </row>
    <row r="45" spans="1:23" hidden="1" x14ac:dyDescent="0.25">
      <c r="A45" t="str">
        <f t="shared" si="1"/>
        <v>00730</v>
      </c>
      <c r="B45">
        <v>4053</v>
      </c>
      <c r="C45" t="s">
        <v>21</v>
      </c>
      <c r="D45" t="s">
        <v>29</v>
      </c>
      <c r="E45" t="s">
        <v>23</v>
      </c>
      <c r="F45" t="s">
        <v>30</v>
      </c>
      <c r="G45" t="s">
        <v>31</v>
      </c>
      <c r="H45" t="s">
        <v>69</v>
      </c>
      <c r="I45" t="s">
        <v>68</v>
      </c>
      <c r="J45">
        <v>0</v>
      </c>
      <c r="K45">
        <v>0</v>
      </c>
      <c r="L45">
        <v>0</v>
      </c>
      <c r="M45">
        <v>-444.4</v>
      </c>
      <c r="N45">
        <v>0</v>
      </c>
      <c r="O45">
        <v>0</v>
      </c>
      <c r="P45">
        <v>444.4</v>
      </c>
      <c r="Q45" t="s">
        <v>26</v>
      </c>
      <c r="R45" t="s">
        <v>27</v>
      </c>
      <c r="V45">
        <v>38432</v>
      </c>
      <c r="W45" t="s">
        <v>28</v>
      </c>
    </row>
    <row r="46" spans="1:23" hidden="1" x14ac:dyDescent="0.25">
      <c r="A46" t="str">
        <f t="shared" si="1"/>
        <v>00730</v>
      </c>
      <c r="B46">
        <v>4053</v>
      </c>
      <c r="C46" t="s">
        <v>21</v>
      </c>
      <c r="D46" t="s">
        <v>29</v>
      </c>
      <c r="E46" t="s">
        <v>23</v>
      </c>
      <c r="F46" t="s">
        <v>30</v>
      </c>
      <c r="G46" t="s">
        <v>25</v>
      </c>
      <c r="H46" t="s">
        <v>67</v>
      </c>
      <c r="I46" t="s">
        <v>66</v>
      </c>
      <c r="J46">
        <v>0</v>
      </c>
      <c r="K46">
        <v>0</v>
      </c>
      <c r="L46">
        <v>0</v>
      </c>
      <c r="M46">
        <v>444.4</v>
      </c>
      <c r="N46">
        <v>0</v>
      </c>
      <c r="O46">
        <v>0</v>
      </c>
      <c r="P46">
        <v>-444.4</v>
      </c>
      <c r="Q46" t="s">
        <v>26</v>
      </c>
      <c r="R46" t="s">
        <v>27</v>
      </c>
      <c r="V46">
        <v>38432</v>
      </c>
      <c r="W46" t="s">
        <v>28</v>
      </c>
    </row>
    <row r="47" spans="1:23" x14ac:dyDescent="0.25">
      <c r="J47" s="14">
        <f>SUBTOTAL(9, J36:J37)</f>
        <v>81036</v>
      </c>
      <c r="K47" s="14">
        <f>SUBTOTAL(9, K36:K37)</f>
        <v>56975</v>
      </c>
      <c r="L47"/>
      <c r="M47" s="14">
        <f>SUBTOTAL(9, M36:M37)</f>
        <v>59140.67</v>
      </c>
      <c r="N47"/>
      <c r="O47"/>
      <c r="P47"/>
    </row>
    <row r="49" spans="1:23" x14ac:dyDescent="0.25">
      <c r="J49" s="13">
        <f>SUBTOTAL(9, J20:J37)</f>
        <v>1431626</v>
      </c>
      <c r="K49" s="13">
        <f>SUBTOTAL(9, K20:K37)</f>
        <v>1481442</v>
      </c>
      <c r="M49" s="13">
        <f>SUBTOTAL(9, M20:M37)</f>
        <v>1045152.4000000001</v>
      </c>
    </row>
    <row r="54" spans="1:23" x14ac:dyDescent="0.25">
      <c r="A54" t="str">
        <f>"00730"</f>
        <v>00730</v>
      </c>
      <c r="B54">
        <v>3049</v>
      </c>
      <c r="C54" t="s">
        <v>21</v>
      </c>
      <c r="D54" t="s">
        <v>36</v>
      </c>
      <c r="E54" t="s">
        <v>23</v>
      </c>
      <c r="F54" t="s">
        <v>37</v>
      </c>
      <c r="G54" t="s">
        <v>25</v>
      </c>
      <c r="H54" t="s">
        <v>67</v>
      </c>
      <c r="I54" t="s">
        <v>66</v>
      </c>
      <c r="J54" s="1">
        <v>300490</v>
      </c>
      <c r="K54" s="1">
        <v>190836</v>
      </c>
      <c r="L54" s="1">
        <v>0</v>
      </c>
      <c r="M54" s="1">
        <v>0</v>
      </c>
      <c r="N54" s="1">
        <v>0</v>
      </c>
      <c r="O54" s="1">
        <v>0</v>
      </c>
      <c r="P54" s="1">
        <v>190836</v>
      </c>
      <c r="Q54" t="s">
        <v>26</v>
      </c>
      <c r="R54" t="s">
        <v>27</v>
      </c>
      <c r="V54">
        <v>58113</v>
      </c>
      <c r="W54" t="s">
        <v>28</v>
      </c>
    </row>
    <row r="55" spans="1:23" x14ac:dyDescent="0.25">
      <c r="A55" t="str">
        <f>"00730"</f>
        <v>00730</v>
      </c>
      <c r="B55">
        <v>3049</v>
      </c>
      <c r="C55" t="s">
        <v>21</v>
      </c>
      <c r="D55" t="s">
        <v>38</v>
      </c>
      <c r="E55" t="s">
        <v>23</v>
      </c>
      <c r="F55" t="s">
        <v>39</v>
      </c>
      <c r="G55" t="s">
        <v>25</v>
      </c>
      <c r="H55" t="s">
        <v>67</v>
      </c>
      <c r="I55" t="s">
        <v>66</v>
      </c>
      <c r="J55" s="1">
        <v>4870946</v>
      </c>
      <c r="K55" s="1">
        <v>338035</v>
      </c>
      <c r="L55" s="1">
        <v>0</v>
      </c>
      <c r="M55" s="1">
        <v>0</v>
      </c>
      <c r="N55" s="1">
        <v>0</v>
      </c>
      <c r="O55" s="1">
        <v>0</v>
      </c>
      <c r="P55" s="1">
        <v>338035</v>
      </c>
      <c r="Q55" t="s">
        <v>26</v>
      </c>
      <c r="R55" t="s">
        <v>27</v>
      </c>
      <c r="V55">
        <v>17849</v>
      </c>
      <c r="W55" t="s">
        <v>28</v>
      </c>
    </row>
  </sheetData>
  <autoFilter ref="A1:W46" xr:uid="{00000000-0009-0000-0000-000005000000}">
    <filterColumn colId="1">
      <filters>
        <filter val="3049"/>
      </filters>
    </filterColumn>
    <sortState xmlns:xlrd2="http://schemas.microsoft.com/office/spreadsheetml/2017/richdata2" ref="A20:W37">
      <sortCondition ref="H1:H46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Instructions</vt:lpstr>
      <vt:lpstr>Budget Worksheet</vt:lpstr>
      <vt:lpstr>Bdgt Wkst - Example</vt:lpstr>
      <vt:lpstr>UGLS1063_Section_1-FY25-WC</vt:lpstr>
      <vt:lpstr>UGLS1063_Section_2 - FY25Pd1</vt:lpstr>
      <vt:lpstr>UGLS1063_Section_2-FY24Pd998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Park, Caron</dc:creator>
  <cp:lastModifiedBy>Park, Caron</cp:lastModifiedBy>
  <cp:lastPrinted>2024-09-17T16:39:53Z</cp:lastPrinted>
  <dcterms:created xsi:type="dcterms:W3CDTF">2024-09-17T18:41:22Z</dcterms:created>
  <dcterms:modified xsi:type="dcterms:W3CDTF">2024-10-03T20:12:51Z</dcterms:modified>
</cp:coreProperties>
</file>